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08" windowWidth="12120" windowHeight="9120" tabRatio="926" activeTab="0"/>
  </bookViews>
  <sheets>
    <sheet name="Summary" sheetId="1" r:id="rId1"/>
    <sheet name="General Items" sheetId="2" r:id="rId2"/>
  </sheets>
  <definedNames>
    <definedName name="_xlnm.Print_Area" localSheetId="1">'General Items'!$A$1:$F$318</definedName>
    <definedName name="_xlnm.Print_Area" localSheetId="0">'Summary'!$A$1:$E$56</definedName>
    <definedName name="_xlnm.Print_Titles" localSheetId="1">'General Items'!$1:$11</definedName>
    <definedName name="Z_3A53DD1D_D25D_422E_8B9F_6A28BF100F71_.wvu.PrintArea" localSheetId="1" hidden="1">'General Items'!$A$13:$F$123</definedName>
    <definedName name="Z_3A53DD1D_D25D_422E_8B9F_6A28BF100F71_.wvu.PrintArea" localSheetId="0" hidden="1">'Summary'!$A$10:$E$50</definedName>
    <definedName name="Z_3A53DD1D_D25D_422E_8B9F_6A28BF100F71_.wvu.PrintTitles" localSheetId="1" hidden="1">'General Items'!$10:$11</definedName>
  </definedNames>
  <calcPr fullCalcOnLoad="1"/>
</workbook>
</file>

<file path=xl/sharedStrings.xml><?xml version="1.0" encoding="utf-8"?>
<sst xmlns="http://schemas.openxmlformats.org/spreadsheetml/2006/main" count="492" uniqueCount="308">
  <si>
    <t>Description</t>
  </si>
  <si>
    <t>Unit</t>
  </si>
  <si>
    <t>Qty</t>
  </si>
  <si>
    <t>Rate</t>
  </si>
  <si>
    <t>Amount</t>
  </si>
  <si>
    <t>CONDITIONS OF CONTRACT</t>
  </si>
  <si>
    <t>GENERAL CONDITIONS OF CONTRACT</t>
  </si>
  <si>
    <t>Item</t>
  </si>
  <si>
    <t>SPECIAL CONDITIONS OF CONTRACT</t>
  </si>
  <si>
    <t>To Summary</t>
  </si>
  <si>
    <t>m</t>
  </si>
  <si>
    <t>No.</t>
  </si>
  <si>
    <t>TOTAL OF TENDER</t>
  </si>
  <si>
    <t>ESTIMATED GST PAYABLE</t>
  </si>
  <si>
    <t>GST EXCLUSIVE AMOUNT</t>
  </si>
  <si>
    <t>BOLLARDS</t>
  </si>
  <si>
    <t>Tactile ground surface indicators</t>
  </si>
  <si>
    <t>Survey information, control and setting out of the works</t>
  </si>
  <si>
    <t>Provision of Contractor's site facilities</t>
  </si>
  <si>
    <t>Maintenance of Contractor's site facilities</t>
  </si>
  <si>
    <t>Removal of Contractor's site facilities</t>
  </si>
  <si>
    <t>Liaison, programming, location and protection of utilities and services</t>
  </si>
  <si>
    <t>Traffic control devices</t>
  </si>
  <si>
    <t>Traffic controllers</t>
  </si>
  <si>
    <t>Contractor's superintendence during the execution of the Works</t>
  </si>
  <si>
    <t>Insurances in accordance with the General Conditions of Contract</t>
  </si>
  <si>
    <t>All charges, costs and obligations relating to the General Conditions of Contract not provided for elsewhere</t>
  </si>
  <si>
    <t>All charges, costs and obligations relating to the Special Conditions of Contract not provided for elsewhere</t>
  </si>
  <si>
    <t>EARTHWORKS</t>
  </si>
  <si>
    <t>PAVEMENTS AND SURFACING</t>
  </si>
  <si>
    <t>MISCELLANEOUS</t>
  </si>
  <si>
    <t>m²</t>
  </si>
  <si>
    <t>m³</t>
  </si>
  <si>
    <t xml:space="preserve"> DESCRIPTION OF WORKS</t>
  </si>
  <si>
    <t>Provision of access for others to undertake works</t>
  </si>
  <si>
    <t>Mobilisation and demobilisation of Contractor’s plant</t>
  </si>
  <si>
    <t>Retaining wall - geotextile BIDIM U34 300mm</t>
  </si>
  <si>
    <t>Retaining wall - weephole at 3m CRS - piping 50mm PVC</t>
  </si>
  <si>
    <t xml:space="preserve">Three flights (14 risers total) of reinforced concrete stairs </t>
  </si>
  <si>
    <t>1.8m high chain link fence to match existing</t>
  </si>
  <si>
    <t>3.0m wide by 1.8m high steel framed gates complete with chain link mesh infill, gate hinges and locable drop bolt fittings</t>
  </si>
  <si>
    <t>Disabled parking bay symbol</t>
  </si>
  <si>
    <t>115Ø CHS in ground shared area bollard 1300mm high (1650mm total length) with 450Ø concrete footing (disabled parking bay)</t>
  </si>
  <si>
    <t>2.0m wide access ramps, landings and paths</t>
  </si>
  <si>
    <t>Reinforced concrete pavement to shelter and BBQ area</t>
  </si>
  <si>
    <t>Limestone retaining walls type 0.72 m high and 0.72m wide (base)</t>
  </si>
  <si>
    <t>Weldlok DDA handrail (or similar approved)</t>
  </si>
  <si>
    <t>GENERAL REQUIREMENTS</t>
  </si>
  <si>
    <t>SURVEY INFORMATION</t>
  </si>
  <si>
    <t>SITE FACILITIES</t>
  </si>
  <si>
    <t>CONTRACTOR'S PLANT</t>
  </si>
  <si>
    <t>UTILITIES AND SERVICES</t>
  </si>
  <si>
    <t>MANAGEMENT REQUIREMENTS</t>
  </si>
  <si>
    <t>TRAFFIC FACILITIES</t>
  </si>
  <si>
    <t>PAVEMENT MARKING</t>
  </si>
  <si>
    <t>CONCRETE - GENERAL WORKS</t>
  </si>
  <si>
    <t>RETAINING STRUCTURES</t>
  </si>
  <si>
    <t xml:space="preserve">15A Weatherproof Switched Socket Outlets (GPOs) </t>
  </si>
  <si>
    <t>Poles for the 15A Weatherproof Switched Socket Outlets (GPOs)</t>
  </si>
  <si>
    <t>Electrical Pits</t>
  </si>
  <si>
    <t>4x 1C 50mm2 Cu XLPE + 16mm2 Earth</t>
  </si>
  <si>
    <t>4x 1C 95mm2 Cu XLPE + 25mm2 Earth</t>
  </si>
  <si>
    <t>4x 1C 120mm2 Cu XLPE</t>
  </si>
  <si>
    <t>1x 2C 4mm2 Cu PVC + Earth</t>
  </si>
  <si>
    <t>1x 2C 6mm2 Cu PVC + Earth</t>
  </si>
  <si>
    <t>1x 2C 10mm2 Cu PVC + Earth</t>
  </si>
  <si>
    <t>1x 4C 4mm2 Cu XLPE + Earth</t>
  </si>
  <si>
    <t>1x 4C 6mm2 Cu XLPE + Earth</t>
  </si>
  <si>
    <t>1x 4C 10mm2 Cu XLPE + Earth</t>
  </si>
  <si>
    <t>uPVC Heavy Duty Conduit 25mm (per metre)</t>
  </si>
  <si>
    <t>uPVC Heavy Duty Conduit 32mm (per metre)</t>
  </si>
  <si>
    <t>uPVC Heavy Duty Conduit 50mm (per metre)</t>
  </si>
  <si>
    <t>uPVC Heavy Duty Conduit 63mm (per metre)</t>
  </si>
  <si>
    <t>uPVC Heavy Duty Conduit 80mm (per metre)</t>
  </si>
  <si>
    <t>uPVC Heavy Duty Conduit 100mm (per metre)</t>
  </si>
  <si>
    <t>Testing and comissioning</t>
  </si>
  <si>
    <t>Operations &amp; Maintenance Manuals</t>
  </si>
  <si>
    <t>A0</t>
  </si>
  <si>
    <t>TRAFFIC</t>
  </si>
  <si>
    <t>A0.1</t>
  </si>
  <si>
    <t>A0.2</t>
  </si>
  <si>
    <t>A1</t>
  </si>
  <si>
    <t>A1.1</t>
  </si>
  <si>
    <t>A1.2</t>
  </si>
  <si>
    <t>A1.3</t>
  </si>
  <si>
    <t>A1.4</t>
  </si>
  <si>
    <t>A1.5</t>
  </si>
  <si>
    <t>A2</t>
  </si>
  <si>
    <t>A2.1</t>
  </si>
  <si>
    <t>A2.2</t>
  </si>
  <si>
    <t>A3</t>
  </si>
  <si>
    <t>A3.1</t>
  </si>
  <si>
    <t>A3.2</t>
  </si>
  <si>
    <t>A4</t>
  </si>
  <si>
    <t>A4.1</t>
  </si>
  <si>
    <t>A4.2</t>
  </si>
  <si>
    <t>A0.1.1</t>
  </si>
  <si>
    <t>A0.1.2</t>
  </si>
  <si>
    <t>A0.1.3</t>
  </si>
  <si>
    <t>A1.1.1</t>
  </si>
  <si>
    <t>A1.2.1</t>
  </si>
  <si>
    <t>A1.3.1</t>
  </si>
  <si>
    <t>A1.3.2</t>
  </si>
  <si>
    <t>A1.3.3</t>
  </si>
  <si>
    <t>A1.4.1</t>
  </si>
  <si>
    <t>A1.5.1</t>
  </si>
  <si>
    <t>A1.5.2</t>
  </si>
  <si>
    <t>A2.1.1</t>
  </si>
  <si>
    <t>A2.1.2</t>
  </si>
  <si>
    <t>A2.1.3</t>
  </si>
  <si>
    <t>A2.2.1</t>
  </si>
  <si>
    <t>VEGETATION CLEARING AND DEMOLITION</t>
  </si>
  <si>
    <t>A3.3</t>
  </si>
  <si>
    <t xml:space="preserve">LANDSCAPING, REVEGETATION AND REHABILITATION </t>
  </si>
  <si>
    <t>CUT AND FILL</t>
  </si>
  <si>
    <t>PAVEMENTS</t>
  </si>
  <si>
    <t>A5</t>
  </si>
  <si>
    <t>A5.1</t>
  </si>
  <si>
    <t>A5.2</t>
  </si>
  <si>
    <t>A6</t>
  </si>
  <si>
    <t>A6.1</t>
  </si>
  <si>
    <t xml:space="preserve">ELECTRICAL </t>
  </si>
  <si>
    <t>HYDRAULIC</t>
  </si>
  <si>
    <t>INSTALLATION OF WATER SUPPLY SERVICES</t>
  </si>
  <si>
    <t>A7</t>
  </si>
  <si>
    <t>A7.1</t>
  </si>
  <si>
    <t>A7.2</t>
  </si>
  <si>
    <t>A8</t>
  </si>
  <si>
    <t>A8.1</t>
  </si>
  <si>
    <t>A8.2</t>
  </si>
  <si>
    <t>A8.3</t>
  </si>
  <si>
    <t>ELECTRICAL</t>
  </si>
  <si>
    <t>Removal of redundant septic tanks</t>
  </si>
  <si>
    <t>Removal of existing 4.0m wide access gate</t>
  </si>
  <si>
    <t>Selected vegetation clearing</t>
  </si>
  <si>
    <t>Cut to subgrade level</t>
  </si>
  <si>
    <t>Fill to subgrade level</t>
  </si>
  <si>
    <t>100mm thick heavy mulch to batter slopes and non paved areas</t>
  </si>
  <si>
    <t>INSTALLATION OF WASTEWATER SERVICES</t>
  </si>
  <si>
    <t>A3.1.1</t>
  </si>
  <si>
    <t>A3.1.2</t>
  </si>
  <si>
    <t>A3.1.3</t>
  </si>
  <si>
    <t>A3.2.1</t>
  </si>
  <si>
    <t>A3.2.2</t>
  </si>
  <si>
    <t>A3.3.1</t>
  </si>
  <si>
    <t>A6.1.1</t>
  </si>
  <si>
    <t>A6.1.2</t>
  </si>
  <si>
    <t>A6.1.3</t>
  </si>
  <si>
    <t>A6.1.4</t>
  </si>
  <si>
    <t>A6.1.5</t>
  </si>
  <si>
    <t>A6.1.6</t>
  </si>
  <si>
    <t>A6.1.7</t>
  </si>
  <si>
    <t>A6.1.8</t>
  </si>
  <si>
    <t>A6.1.9</t>
  </si>
  <si>
    <t>A6.1.10</t>
  </si>
  <si>
    <t>A6.1.11</t>
  </si>
  <si>
    <t>A6.1.12</t>
  </si>
  <si>
    <t>A6.1.13</t>
  </si>
  <si>
    <t>A6.1.14</t>
  </si>
  <si>
    <t>A6.1.15</t>
  </si>
  <si>
    <t>A6.1.16</t>
  </si>
  <si>
    <t>A6.1.17</t>
  </si>
  <si>
    <t>A6.1.18</t>
  </si>
  <si>
    <t>A6.1.19</t>
  </si>
  <si>
    <t>A6.1.20</t>
  </si>
  <si>
    <t>A6.1.21</t>
  </si>
  <si>
    <t>A6.1.22</t>
  </si>
  <si>
    <t>A6.1.23</t>
  </si>
  <si>
    <t>A6.1.24</t>
  </si>
  <si>
    <t>A6.1.25</t>
  </si>
  <si>
    <t>A6.1.26</t>
  </si>
  <si>
    <t>A6.1.27</t>
  </si>
  <si>
    <t>A8.1.1</t>
  </si>
  <si>
    <t>A8.1.2</t>
  </si>
  <si>
    <t>A8.1.3</t>
  </si>
  <si>
    <t>A8.1.4</t>
  </si>
  <si>
    <t>A8.1.5</t>
  </si>
  <si>
    <t>A8.1.6</t>
  </si>
  <si>
    <t>A8.1.7</t>
  </si>
  <si>
    <t>A8.1.8</t>
  </si>
  <si>
    <t>A8.1.9</t>
  </si>
  <si>
    <t>A8.1.10</t>
  </si>
  <si>
    <t>A8.2.1</t>
  </si>
  <si>
    <t>A8.2.2</t>
  </si>
  <si>
    <t>A8.2.3</t>
  </si>
  <si>
    <t>A8.3.1</t>
  </si>
  <si>
    <t>A8.3.2</t>
  </si>
  <si>
    <t>A8.3.3</t>
  </si>
  <si>
    <t>Trench for 50mm PE</t>
  </si>
  <si>
    <t>Trench for 40mm PE</t>
  </si>
  <si>
    <t>Trench for 32mm PE</t>
  </si>
  <si>
    <t>Trench for 25mm PE</t>
  </si>
  <si>
    <t>K-mac powerhead</t>
  </si>
  <si>
    <t>Connection to power/water service pillar</t>
  </si>
  <si>
    <t>Water Corporation Meter based contributions</t>
  </si>
  <si>
    <t>50mm Pipework PE 100, PN16</t>
  </si>
  <si>
    <t>40mm Pipework PE 100, PN16</t>
  </si>
  <si>
    <t>32mm Pipework PE 100, PN16</t>
  </si>
  <si>
    <t>25mm (Including fittings) Pipework PE 100, PN16</t>
  </si>
  <si>
    <t>20mm Hose tap</t>
  </si>
  <si>
    <t>15mm Hose tap</t>
  </si>
  <si>
    <t>25mm RPZD</t>
  </si>
  <si>
    <t>40mm RPZD</t>
  </si>
  <si>
    <t>32mm Isolation valve</t>
  </si>
  <si>
    <t>40mm Isolation valve</t>
  </si>
  <si>
    <t>A7.1.1</t>
  </si>
  <si>
    <t>A7.1.2</t>
  </si>
  <si>
    <t>A7.1.3</t>
  </si>
  <si>
    <t>A7.1.4</t>
  </si>
  <si>
    <t>A7.1.5</t>
  </si>
  <si>
    <t>A7.1.6</t>
  </si>
  <si>
    <t>A7.1.7</t>
  </si>
  <si>
    <t>A7.1.8</t>
  </si>
  <si>
    <t>A7.1.9</t>
  </si>
  <si>
    <t>A7.1.10</t>
  </si>
  <si>
    <t>A7.1.11</t>
  </si>
  <si>
    <t>A7.1.12</t>
  </si>
  <si>
    <t>A7.1.13</t>
  </si>
  <si>
    <t>A7.1.14</t>
  </si>
  <si>
    <t>A7.1.15</t>
  </si>
  <si>
    <t>A7.1.16</t>
  </si>
  <si>
    <t>A7.1.17</t>
  </si>
  <si>
    <t>A7.1.18</t>
  </si>
  <si>
    <t>INSTALLATION OF ELECTRICAL SUPPLY SERVICES</t>
  </si>
  <si>
    <t>Trench for 150mm PVC</t>
  </si>
  <si>
    <t>Dump point</t>
  </si>
  <si>
    <t>Galvanised steel post</t>
  </si>
  <si>
    <t>Concrete base</t>
  </si>
  <si>
    <t>Overflow relief gully</t>
  </si>
  <si>
    <t>Floor waste gully</t>
  </si>
  <si>
    <t>150mm Cleanout</t>
  </si>
  <si>
    <t>100mm Cleanout</t>
  </si>
  <si>
    <t>Trench for 100mm PVC 1000-2000mm deep</t>
  </si>
  <si>
    <t>Trench for 65mm PVC 1000-2000mm deep</t>
  </si>
  <si>
    <t>150mm Pipework PVC</t>
  </si>
  <si>
    <t>100mm Pipework PVC</t>
  </si>
  <si>
    <t xml:space="preserve">65mm Pipework PVC (Vent) </t>
  </si>
  <si>
    <t>Bends</t>
  </si>
  <si>
    <t>A7.2.5</t>
  </si>
  <si>
    <t>A7.2.11</t>
  </si>
  <si>
    <t>A7.2.3</t>
  </si>
  <si>
    <t>A7.2.4</t>
  </si>
  <si>
    <t>A7.2.6</t>
  </si>
  <si>
    <t>A7.2.7</t>
  </si>
  <si>
    <t>A7.2.8</t>
  </si>
  <si>
    <t>A7.2.9</t>
  </si>
  <si>
    <t>A7.2.10</t>
  </si>
  <si>
    <t>A7.2.12</t>
  </si>
  <si>
    <t>A7.2.13</t>
  </si>
  <si>
    <t>A7.2.14</t>
  </si>
  <si>
    <t>A7.2.15</t>
  </si>
  <si>
    <t>A7.2.16</t>
  </si>
  <si>
    <t>A7.2.17</t>
  </si>
  <si>
    <t>A7.2.18</t>
  </si>
  <si>
    <t>Premium electric BBQ with 1 x hot plate and 1 x sink with hot and cold water supply</t>
  </si>
  <si>
    <t xml:space="preserve">2.4m high privacy screen complete with hot dip galv. steel posts and screening to match solar shield on steel framed shelter </t>
  </si>
  <si>
    <t>Litter bin stall including concrete hardstand and external tap adjacent to ablution building</t>
  </si>
  <si>
    <t>Replas picnic table and benches matching Kalbarri foreshore furniture</t>
  </si>
  <si>
    <t>Steel framed shelter approx 8m by 6m with solar shield (including shop drawings from supplier)</t>
  </si>
  <si>
    <t>Connection to transportable ablution building</t>
  </si>
  <si>
    <t xml:space="preserve">Demolition and removal of existing electrical systems, including, but not limited to removal of the existing Site Main Switchboard and the existing restraining pole. </t>
  </si>
  <si>
    <t xml:space="preserve">Site Main Switchboard. Complete and installed, including but not limited to all busbars, covers, insulation, breakers, and functional units. </t>
  </si>
  <si>
    <t>Parking bay line</t>
  </si>
  <si>
    <t>Connection to Water Corporation sewer</t>
  </si>
  <si>
    <t>Water Corporation Meter based contribution</t>
  </si>
  <si>
    <t>A0.2.1</t>
  </si>
  <si>
    <t>Traffic management plan</t>
  </si>
  <si>
    <t>A5.1.1</t>
  </si>
  <si>
    <t>A5.1.2</t>
  </si>
  <si>
    <t>A5.1.3</t>
  </si>
  <si>
    <t>A5.2.1</t>
  </si>
  <si>
    <t>PAVEMENT</t>
  </si>
  <si>
    <t>SURFACING</t>
  </si>
  <si>
    <t>Cut back bitument primer seal (hot)</t>
  </si>
  <si>
    <t>30mm AC10 black asphalt</t>
  </si>
  <si>
    <t>A4.1.1</t>
  </si>
  <si>
    <t>A4.2.1</t>
  </si>
  <si>
    <t>A4.2.2</t>
  </si>
  <si>
    <t>QUALITY, SAFETY AND ENVIRONMENTAL MANAGEMENT</t>
  </si>
  <si>
    <t xml:space="preserve">Quality, safety and environmental management, including plans </t>
  </si>
  <si>
    <t>PS</t>
  </si>
  <si>
    <t>Bends (Adding 20% of pipework)</t>
  </si>
  <si>
    <t>Connection to sheltered area (BBQ)</t>
  </si>
  <si>
    <t>A7.1.19</t>
  </si>
  <si>
    <t>A7.1.20</t>
  </si>
  <si>
    <t xml:space="preserve">Ablution DB - liaise with transportable ablutions building supplier if required. Complete and installed, including but not limited to all busbars, covers, insulation, breakers, and functional units. </t>
  </si>
  <si>
    <t xml:space="preserve">Caravan DB. Complete and installed, including but not limited to all busbars, covers, insulation, breakers, and functional units. </t>
  </si>
  <si>
    <t>Building Main Switchboard. Complete and installed, including but not limited to all busbars, covers, insulation, breakers, and functional units.</t>
  </si>
  <si>
    <t>A3.3.2</t>
  </si>
  <si>
    <t>Northampton Disaster Recovery Works - AGRN965</t>
  </si>
  <si>
    <t>GHD Project No. 12596020</t>
  </si>
  <si>
    <t>Date: 16.02.2024</t>
  </si>
  <si>
    <t>Rev: A</t>
  </si>
  <si>
    <t>`</t>
  </si>
  <si>
    <t>DESCRIPTION OF WORKS</t>
  </si>
  <si>
    <t>200mm thick gravel basecourse road, carpark and caravan sites</t>
  </si>
  <si>
    <t>A7.2.1</t>
  </si>
  <si>
    <t>A7.2.2</t>
  </si>
  <si>
    <t>Seperable Portion A:  Temporary Overflow Workers Caravan Accommodation Facility</t>
  </si>
  <si>
    <t>A1.1.2</t>
  </si>
  <si>
    <t>As Build documentation</t>
  </si>
  <si>
    <t>Relocation of utilities and services (Provisional Sum)</t>
  </si>
  <si>
    <t>Supply and place blue metal aggregate surface covering around transportable ablution facility or alternative approved surface treatment (Provisional Sum)</t>
  </si>
  <si>
    <t>Shared area pavement marking at disability parking bay</t>
  </si>
  <si>
    <t>Lighting. Fully supplied and installed bollard fittings complete with panel, luminaire and pole (Provisional Sum)</t>
  </si>
  <si>
    <t>(Complete and fully installed)</t>
  </si>
  <si>
    <t>Access (steps and ramps) from footpath to transportable ablution facility (Provisional Sum)</t>
  </si>
  <si>
    <t>RETAINING STRUCTURES - Supplied and fully installed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</si>
</sst>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"/>
    <numFmt numFmtId="181" formatCode="#,##0.0_);\(#,##0.0\)"/>
    <numFmt numFmtId="182" formatCode="&quot;$&quot;#,##0.00"/>
    <numFmt numFmtId="183" formatCode="0.0%"/>
    <numFmt numFmtId="184" formatCode="[$-C09]dddd\,\ d\ mmmm\ yyyy"/>
    <numFmt numFmtId="185" formatCode="[$-C09]dd\-mmm\-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h:mm:ss\ AM/PM"/>
    <numFmt numFmtId="191" formatCode="#,##0.0;\-#,##0.0"/>
    <numFmt numFmtId="192" formatCode="&quot;$&quot;#,##0.00;[Red]&quot;$&quot;#,##0.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4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67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37" fontId="5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37" fontId="5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39" fontId="5" fillId="0" borderId="10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5" fillId="33" borderId="10" xfId="0" applyFont="1" applyFill="1" applyBorder="1" applyAlignment="1">
      <alignment vertical="top" wrapText="1"/>
    </xf>
    <xf numFmtId="37" fontId="5" fillId="33" borderId="10" xfId="0" applyNumberFormat="1" applyFont="1" applyFill="1" applyBorder="1" applyAlignment="1">
      <alignment vertical="top"/>
    </xf>
    <xf numFmtId="167" fontId="52" fillId="0" borderId="0" xfId="0" applyNumberFormat="1" applyFont="1" applyBorder="1" applyAlignment="1">
      <alignment vertical="top"/>
    </xf>
    <xf numFmtId="0" fontId="12" fillId="0" borderId="0" xfId="58" applyFont="1" applyAlignment="1">
      <alignment horizontal="left" vertical="center"/>
      <protection/>
    </xf>
    <xf numFmtId="0" fontId="5" fillId="0" borderId="0" xfId="59">
      <alignment/>
      <protection/>
    </xf>
    <xf numFmtId="0" fontId="8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37" fontId="5" fillId="0" borderId="0" xfId="0" applyNumberFormat="1" applyFont="1" applyAlignment="1">
      <alignment vertical="top"/>
    </xf>
    <xf numFmtId="37" fontId="5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57" applyFont="1" applyAlignment="1">
      <alignment horizontal="left"/>
      <protection/>
    </xf>
    <xf numFmtId="0" fontId="5" fillId="34" borderId="0" xfId="0" applyFont="1" applyFill="1" applyAlignment="1">
      <alignment vertical="top" wrapText="1"/>
    </xf>
    <xf numFmtId="191" fontId="5" fillId="0" borderId="1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12" fillId="0" borderId="0" xfId="58" applyFont="1" applyAlignment="1">
      <alignment vertical="center"/>
      <protection/>
    </xf>
    <xf numFmtId="0" fontId="8" fillId="0" borderId="0" xfId="59" applyFont="1" applyAlignment="1">
      <alignment vertical="center"/>
      <protection/>
    </xf>
    <xf numFmtId="0" fontId="5" fillId="0" borderId="0" xfId="0" applyFont="1" applyBorder="1" applyAlignment="1">
      <alignment vertical="top" wrapText="1"/>
    </xf>
    <xf numFmtId="167" fontId="5" fillId="0" borderId="0" xfId="44" applyFont="1" applyAlignment="1">
      <alignment/>
    </xf>
    <xf numFmtId="167" fontId="5" fillId="0" borderId="0" xfId="44" applyFont="1" applyAlignment="1">
      <alignment horizontal="center" vertical="top"/>
    </xf>
    <xf numFmtId="167" fontId="5" fillId="0" borderId="0" xfId="44" applyFont="1" applyBorder="1" applyAlignment="1">
      <alignment vertical="top"/>
    </xf>
    <xf numFmtId="167" fontId="5" fillId="0" borderId="0" xfId="44" applyFont="1" applyBorder="1" applyAlignment="1">
      <alignment/>
    </xf>
    <xf numFmtId="167" fontId="5" fillId="0" borderId="0" xfId="44" applyFont="1" applyAlignment="1">
      <alignment/>
    </xf>
    <xf numFmtId="167" fontId="5" fillId="0" borderId="11" xfId="44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37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Continuous" vertical="top"/>
    </xf>
    <xf numFmtId="167" fontId="5" fillId="0" borderId="0" xfId="0" applyNumberFormat="1" applyFont="1" applyBorder="1" applyAlignment="1">
      <alignment horizontal="center" vertical="top"/>
    </xf>
    <xf numFmtId="167" fontId="5" fillId="0" borderId="0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40" fontId="5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/>
    </xf>
    <xf numFmtId="0" fontId="5" fillId="33" borderId="10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167" fontId="5" fillId="0" borderId="12" xfId="0" applyNumberFormat="1" applyFont="1" applyBorder="1" applyAlignment="1">
      <alignment horizontal="right" vertical="top"/>
    </xf>
    <xf numFmtId="0" fontId="5" fillId="33" borderId="0" xfId="0" applyFont="1" applyFill="1" applyBorder="1" applyAlignment="1">
      <alignment horizontal="center" vertical="top"/>
    </xf>
    <xf numFmtId="37" fontId="5" fillId="0" borderId="13" xfId="0" applyNumberFormat="1" applyFont="1" applyBorder="1" applyAlignment="1">
      <alignment horizontal="center" vertical="top"/>
    </xf>
    <xf numFmtId="37" fontId="5" fillId="0" borderId="12" xfId="0" applyNumberFormat="1" applyFont="1" applyBorder="1" applyAlignment="1">
      <alignment vertical="top"/>
    </xf>
    <xf numFmtId="167" fontId="5" fillId="33" borderId="0" xfId="0" applyNumberFormat="1" applyFont="1" applyFill="1" applyBorder="1" applyAlignment="1">
      <alignment vertical="top"/>
    </xf>
    <xf numFmtId="191" fontId="5" fillId="0" borderId="0" xfId="0" applyNumberFormat="1" applyFont="1" applyBorder="1" applyAlignment="1">
      <alignment vertical="top"/>
    </xf>
    <xf numFmtId="167" fontId="5" fillId="0" borderId="13" xfId="0" applyNumberFormat="1" applyFont="1" applyBorder="1" applyAlignment="1">
      <alignment horizontal="center" vertical="top"/>
    </xf>
    <xf numFmtId="167" fontId="5" fillId="0" borderId="14" xfId="0" applyNumberFormat="1" applyFont="1" applyBorder="1" applyAlignment="1">
      <alignment vertical="top"/>
    </xf>
    <xf numFmtId="167" fontId="5" fillId="0" borderId="12" xfId="0" applyNumberFormat="1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167" fontId="5" fillId="0" borderId="16" xfId="0" applyNumberFormat="1" applyFont="1" applyBorder="1" applyAlignment="1">
      <alignment vertical="top"/>
    </xf>
    <xf numFmtId="167" fontId="5" fillId="0" borderId="13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10" xfId="0" applyFont="1" applyBorder="1" applyAlignment="1">
      <alignment vertical="top" wrapText="1"/>
    </xf>
    <xf numFmtId="0" fontId="12" fillId="0" borderId="0" xfId="58" applyFont="1" applyAlignment="1">
      <alignment horizontal="left" vertical="center"/>
      <protection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7" fontId="5" fillId="0" borderId="13" xfId="0" applyNumberFormat="1" applyFont="1" applyBorder="1" applyAlignment="1">
      <alignment horizontal="center" vertical="center"/>
    </xf>
    <xf numFmtId="37" fontId="5" fillId="0" borderId="12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MT Gradco Claim 1 GHD Analysis 2011-03-15" xfId="58"/>
    <cellStyle name="Normal_Progress Claim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47625</xdr:rowOff>
    </xdr:from>
    <xdr:to>
      <xdr:col>4</xdr:col>
      <xdr:colOff>1066800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76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67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7109375" style="1" customWidth="1"/>
    <col min="2" max="2" width="55.7109375" style="1" customWidth="1"/>
    <col min="3" max="3" width="24.57421875" style="1" bestFit="1" customWidth="1"/>
    <col min="4" max="4" width="8.28125" style="1" customWidth="1"/>
    <col min="5" max="5" width="16.28125" style="60" customWidth="1"/>
    <col min="6" max="16384" width="9.140625" style="1" customWidth="1"/>
  </cols>
  <sheetData>
    <row r="1" spans="1:5" ht="18">
      <c r="A1" s="86"/>
      <c r="B1" s="86"/>
      <c r="C1" s="86"/>
      <c r="D1" s="86"/>
      <c r="E1" s="86"/>
    </row>
    <row r="2" spans="1:5" ht="18">
      <c r="A2" s="86" t="s">
        <v>289</v>
      </c>
      <c r="B2" s="86"/>
      <c r="C2" s="86"/>
      <c r="D2" s="86"/>
      <c r="E2" s="86"/>
    </row>
    <row r="3" spans="1:5" ht="18">
      <c r="A3" s="53"/>
      <c r="B3" s="30"/>
      <c r="C3" s="30"/>
      <c r="D3" s="30"/>
      <c r="E3" s="30"/>
    </row>
    <row r="4" spans="1:5" ht="15">
      <c r="A4" s="54" t="s">
        <v>290</v>
      </c>
      <c r="B4" s="47"/>
      <c r="C4" s="31"/>
      <c r="D4" s="31"/>
      <c r="E4" s="31"/>
    </row>
    <row r="5" spans="1:5" ht="12.75">
      <c r="A5" s="87" t="s">
        <v>291</v>
      </c>
      <c r="B5" s="87"/>
      <c r="C5" s="87"/>
      <c r="D5" s="87"/>
      <c r="E5" s="87"/>
    </row>
    <row r="6" spans="1:5" ht="12.75">
      <c r="A6" s="26" t="s">
        <v>292</v>
      </c>
      <c r="B6" s="20"/>
      <c r="C6" s="6"/>
      <c r="D6" s="3"/>
      <c r="E6" s="3"/>
    </row>
    <row r="7" spans="1:5" ht="12.75">
      <c r="A7" s="88" t="s">
        <v>298</v>
      </c>
      <c r="B7" s="88"/>
      <c r="C7" s="88"/>
      <c r="D7" s="88"/>
      <c r="E7" s="88"/>
    </row>
    <row r="8" spans="1:5" ht="12.75">
      <c r="A8" s="88"/>
      <c r="B8" s="88"/>
      <c r="C8" s="88"/>
      <c r="D8" s="88"/>
      <c r="E8" s="88"/>
    </row>
    <row r="9" spans="1:5" ht="15" customHeight="1">
      <c r="A9" s="84"/>
      <c r="B9" s="84"/>
      <c r="C9" s="84"/>
      <c r="D9" s="84"/>
      <c r="E9" s="84"/>
    </row>
    <row r="10" spans="1:5" ht="12.75" customHeight="1">
      <c r="A10" s="84"/>
      <c r="B10" s="84"/>
      <c r="C10" s="84"/>
      <c r="D10" s="84"/>
      <c r="E10" s="84"/>
    </row>
    <row r="11" spans="1:5" ht="12.75" customHeight="1">
      <c r="A11" s="2"/>
      <c r="B11" s="2"/>
      <c r="C11" s="2"/>
      <c r="D11" s="35"/>
      <c r="E11" s="57"/>
    </row>
    <row r="12" spans="1:5" ht="15" customHeight="1">
      <c r="A12" s="37" t="s">
        <v>77</v>
      </c>
      <c r="B12" s="36" t="s">
        <v>5</v>
      </c>
      <c r="C12" s="2"/>
      <c r="D12" s="3"/>
      <c r="E12" s="61">
        <f>'General Items'!F27</f>
        <v>0</v>
      </c>
    </row>
    <row r="13" spans="1:5" ht="12.75" customHeight="1">
      <c r="A13" s="37" t="s">
        <v>79</v>
      </c>
      <c r="B13" s="38" t="s">
        <v>6</v>
      </c>
      <c r="C13" s="2"/>
      <c r="D13" s="3"/>
      <c r="E13" s="58"/>
    </row>
    <row r="14" spans="1:5" ht="12.75" customHeight="1">
      <c r="A14" s="37" t="s">
        <v>80</v>
      </c>
      <c r="B14" s="38" t="s">
        <v>8</v>
      </c>
      <c r="C14" s="2"/>
      <c r="D14" s="34"/>
      <c r="E14" s="58"/>
    </row>
    <row r="15" spans="1:5" ht="12.75" customHeight="1">
      <c r="A15" s="3"/>
      <c r="B15" s="38"/>
      <c r="C15" s="2"/>
      <c r="D15" s="34"/>
      <c r="E15" s="58"/>
    </row>
    <row r="16" spans="1:5" ht="15" customHeight="1">
      <c r="A16" s="32" t="s">
        <v>81</v>
      </c>
      <c r="B16" s="36" t="s">
        <v>47</v>
      </c>
      <c r="C16" s="2"/>
      <c r="D16" s="34"/>
      <c r="E16" s="61">
        <f>'General Items'!F59</f>
        <v>5000</v>
      </c>
    </row>
    <row r="17" spans="1:5" ht="12.75" customHeight="1">
      <c r="A17" s="39" t="s">
        <v>82</v>
      </c>
      <c r="B17" s="38" t="s">
        <v>33</v>
      </c>
      <c r="C17" s="40"/>
      <c r="D17" s="34"/>
      <c r="E17" s="58"/>
    </row>
    <row r="18" spans="1:5" ht="12.75" customHeight="1">
      <c r="A18" s="39" t="s">
        <v>83</v>
      </c>
      <c r="B18" s="38" t="s">
        <v>48</v>
      </c>
      <c r="C18" s="2"/>
      <c r="D18" s="34"/>
      <c r="E18" s="58"/>
    </row>
    <row r="19" spans="1:5" ht="12.75" customHeight="1">
      <c r="A19" s="32" t="s">
        <v>84</v>
      </c>
      <c r="B19" s="38" t="s">
        <v>49</v>
      </c>
      <c r="C19" s="2"/>
      <c r="D19" s="34"/>
      <c r="E19" s="58"/>
    </row>
    <row r="20" spans="1:5" ht="12.75">
      <c r="A20" s="32" t="s">
        <v>85</v>
      </c>
      <c r="B20" s="38" t="s">
        <v>50</v>
      </c>
      <c r="C20" s="2"/>
      <c r="D20" s="35"/>
      <c r="E20" s="58"/>
    </row>
    <row r="21" spans="1:5" ht="12.75" customHeight="1">
      <c r="A21" s="32" t="s">
        <v>86</v>
      </c>
      <c r="B21" s="38" t="s">
        <v>51</v>
      </c>
      <c r="C21" s="2"/>
      <c r="D21" s="34"/>
      <c r="E21" s="58"/>
    </row>
    <row r="22" spans="1:8" ht="12.75" customHeight="1">
      <c r="A22" s="32"/>
      <c r="B22" s="38"/>
      <c r="C22" s="2"/>
      <c r="D22" s="34"/>
      <c r="E22" s="58"/>
      <c r="H22" s="1" t="s">
        <v>293</v>
      </c>
    </row>
    <row r="23" spans="1:5" ht="15" customHeight="1">
      <c r="A23" s="32" t="s">
        <v>87</v>
      </c>
      <c r="B23" s="36" t="s">
        <v>52</v>
      </c>
      <c r="C23" s="2"/>
      <c r="D23" s="34"/>
      <c r="E23" s="61">
        <f>'General Items'!F75</f>
        <v>0</v>
      </c>
    </row>
    <row r="24" spans="1:5" ht="12.75" customHeight="1">
      <c r="A24" s="32" t="s">
        <v>88</v>
      </c>
      <c r="B24" s="38" t="s">
        <v>78</v>
      </c>
      <c r="C24" s="2"/>
      <c r="D24" s="34"/>
      <c r="E24" s="58"/>
    </row>
    <row r="25" spans="1:5" ht="12.75" customHeight="1">
      <c r="A25" s="32" t="s">
        <v>89</v>
      </c>
      <c r="B25" s="26" t="s">
        <v>278</v>
      </c>
      <c r="C25" s="2"/>
      <c r="D25" s="34"/>
      <c r="E25" s="58"/>
    </row>
    <row r="26" spans="1:5" ht="12.75" customHeight="1">
      <c r="A26" s="32"/>
      <c r="B26" s="38"/>
      <c r="C26" s="2"/>
      <c r="D26" s="34"/>
      <c r="E26" s="58"/>
    </row>
    <row r="27" spans="1:5" ht="15">
      <c r="A27" s="32" t="s">
        <v>90</v>
      </c>
      <c r="B27" s="41" t="s">
        <v>28</v>
      </c>
      <c r="C27" s="2"/>
      <c r="D27" s="34"/>
      <c r="E27" s="61">
        <f>'General Items'!F100</f>
        <v>5000</v>
      </c>
    </row>
    <row r="28" spans="1:5" ht="12.75" customHeight="1">
      <c r="A28" s="32" t="s">
        <v>91</v>
      </c>
      <c r="B28" s="26" t="s">
        <v>111</v>
      </c>
      <c r="C28" s="2"/>
      <c r="D28" s="34"/>
      <c r="E28" s="58"/>
    </row>
    <row r="29" spans="1:5" ht="12.75" customHeight="1">
      <c r="A29" s="32" t="s">
        <v>92</v>
      </c>
      <c r="B29" s="26" t="s">
        <v>114</v>
      </c>
      <c r="C29" s="2"/>
      <c r="D29" s="34"/>
      <c r="E29" s="58"/>
    </row>
    <row r="30" spans="1:5" ht="12.75" customHeight="1">
      <c r="A30" s="32" t="s">
        <v>112</v>
      </c>
      <c r="B30" s="26" t="s">
        <v>113</v>
      </c>
      <c r="C30" s="2"/>
      <c r="D30" s="34"/>
      <c r="E30" s="58"/>
    </row>
    <row r="31" spans="1:5" ht="12.75" customHeight="1">
      <c r="A31" s="32"/>
      <c r="B31" s="38"/>
      <c r="C31" s="2"/>
      <c r="D31" s="34"/>
      <c r="E31" s="58"/>
    </row>
    <row r="32" spans="1:5" ht="15">
      <c r="A32" s="32" t="s">
        <v>93</v>
      </c>
      <c r="B32" s="41" t="s">
        <v>29</v>
      </c>
      <c r="C32" s="2"/>
      <c r="D32" s="34"/>
      <c r="E32" s="61">
        <f>'General Items'!F114</f>
        <v>0</v>
      </c>
    </row>
    <row r="33" spans="1:5" ht="12.75" customHeight="1">
      <c r="A33" s="32" t="s">
        <v>94</v>
      </c>
      <c r="B33" s="26" t="s">
        <v>115</v>
      </c>
      <c r="C33" s="2"/>
      <c r="D33" s="34"/>
      <c r="E33" s="58"/>
    </row>
    <row r="34" spans="1:5" ht="12.75" customHeight="1">
      <c r="A34" s="32" t="s">
        <v>95</v>
      </c>
      <c r="B34" s="26" t="s">
        <v>272</v>
      </c>
      <c r="C34" s="2"/>
      <c r="D34" s="34"/>
      <c r="E34" s="58"/>
    </row>
    <row r="35" spans="1:5" ht="12.75" customHeight="1">
      <c r="A35" s="32"/>
      <c r="B35" s="38"/>
      <c r="C35" s="2"/>
      <c r="D35" s="34"/>
      <c r="E35" s="58"/>
    </row>
    <row r="36" spans="1:5" ht="15" customHeight="1">
      <c r="A36" s="32" t="s">
        <v>116</v>
      </c>
      <c r="B36" s="41" t="s">
        <v>53</v>
      </c>
      <c r="C36" s="2"/>
      <c r="D36" s="34"/>
      <c r="E36" s="61">
        <f>'General Items'!F130</f>
        <v>0</v>
      </c>
    </row>
    <row r="37" spans="1:5" ht="12.75" customHeight="1">
      <c r="A37" s="32" t="s">
        <v>117</v>
      </c>
      <c r="B37" s="38" t="s">
        <v>54</v>
      </c>
      <c r="C37" s="2"/>
      <c r="D37" s="34"/>
      <c r="E37" s="58"/>
    </row>
    <row r="38" spans="1:5" ht="12.75">
      <c r="A38" s="32" t="s">
        <v>118</v>
      </c>
      <c r="B38" s="38" t="s">
        <v>15</v>
      </c>
      <c r="C38" s="2"/>
      <c r="D38" s="34"/>
      <c r="E38" s="58"/>
    </row>
    <row r="39" spans="1:5" ht="12.75">
      <c r="A39" s="32"/>
      <c r="B39" s="38"/>
      <c r="C39" s="2"/>
      <c r="D39" s="34"/>
      <c r="E39" s="58"/>
    </row>
    <row r="40" spans="1:5" ht="15" customHeight="1">
      <c r="A40" s="32" t="s">
        <v>119</v>
      </c>
      <c r="B40" s="41" t="s">
        <v>121</v>
      </c>
      <c r="C40" s="2"/>
      <c r="D40" s="34"/>
      <c r="E40" s="61">
        <f>'General Items'!F191</f>
        <v>10000</v>
      </c>
    </row>
    <row r="41" spans="1:5" ht="12.75" customHeight="1">
      <c r="A41" s="32" t="s">
        <v>120</v>
      </c>
      <c r="B41" s="26" t="s">
        <v>223</v>
      </c>
      <c r="C41" s="2"/>
      <c r="D41" s="34"/>
      <c r="E41" s="58"/>
    </row>
    <row r="42" spans="1:5" ht="12.75" customHeight="1">
      <c r="A42" s="32"/>
      <c r="B42" s="26"/>
      <c r="C42" s="2"/>
      <c r="D42" s="34"/>
      <c r="E42" s="58"/>
    </row>
    <row r="43" spans="1:5" ht="15" customHeight="1">
      <c r="A43" s="32" t="s">
        <v>124</v>
      </c>
      <c r="B43" s="41" t="s">
        <v>122</v>
      </c>
      <c r="C43" s="2"/>
      <c r="D43" s="34"/>
      <c r="E43" s="61">
        <f>'General Items'!F275</f>
        <v>0</v>
      </c>
    </row>
    <row r="44" spans="1:5" ht="12.75" customHeight="1">
      <c r="A44" s="32" t="s">
        <v>125</v>
      </c>
      <c r="B44" s="26" t="s">
        <v>123</v>
      </c>
      <c r="C44" s="2"/>
      <c r="D44" s="34"/>
      <c r="E44" s="58"/>
    </row>
    <row r="45" spans="1:5" ht="12.75" customHeight="1">
      <c r="A45" s="32" t="s">
        <v>126</v>
      </c>
      <c r="B45" s="26" t="s">
        <v>138</v>
      </c>
      <c r="C45" s="2"/>
      <c r="D45" s="34"/>
      <c r="E45" s="58"/>
    </row>
    <row r="46" spans="1:5" ht="12.75">
      <c r="A46" s="2"/>
      <c r="B46" s="38"/>
      <c r="C46" s="2"/>
      <c r="D46" s="34"/>
      <c r="E46" s="58"/>
    </row>
    <row r="47" spans="1:5" ht="15" customHeight="1">
      <c r="A47" s="32" t="s">
        <v>127</v>
      </c>
      <c r="B47" s="41" t="s">
        <v>30</v>
      </c>
      <c r="C47" s="2"/>
      <c r="D47" s="34"/>
      <c r="E47" s="61">
        <f>'General Items'!F317</f>
        <v>5000</v>
      </c>
    </row>
    <row r="48" spans="1:5" ht="12.75">
      <c r="A48" s="32" t="s">
        <v>128</v>
      </c>
      <c r="B48" s="26" t="s">
        <v>30</v>
      </c>
      <c r="C48" s="2"/>
      <c r="D48" s="34"/>
      <c r="E48" s="58"/>
    </row>
    <row r="49" spans="1:5" ht="12.75" customHeight="1">
      <c r="A49" s="32" t="s">
        <v>129</v>
      </c>
      <c r="B49" s="38" t="s">
        <v>55</v>
      </c>
      <c r="C49" s="2"/>
      <c r="D49" s="34"/>
      <c r="E49" s="58"/>
    </row>
    <row r="50" spans="1:5" ht="12.75">
      <c r="A50" s="32" t="s">
        <v>130</v>
      </c>
      <c r="B50" s="38" t="s">
        <v>56</v>
      </c>
      <c r="C50" s="2"/>
      <c r="D50" s="34"/>
      <c r="E50" s="58"/>
    </row>
    <row r="51" spans="1:5" ht="12.75">
      <c r="A51" s="3"/>
      <c r="B51" s="42"/>
      <c r="C51" s="2"/>
      <c r="D51" s="34"/>
      <c r="E51" s="58"/>
    </row>
    <row r="52" spans="1:5" ht="12.75">
      <c r="A52" s="23"/>
      <c r="B52" s="43"/>
      <c r="C52" s="43" t="s">
        <v>14</v>
      </c>
      <c r="D52" s="7"/>
      <c r="E52" s="61">
        <f>SUM(E14:E50)</f>
        <v>25000</v>
      </c>
    </row>
    <row r="53" spans="1:5" ht="12.75">
      <c r="A53" s="23"/>
      <c r="B53" s="44"/>
      <c r="C53" s="23"/>
      <c r="D53" s="23"/>
      <c r="E53" s="59"/>
    </row>
    <row r="54" spans="1:5" ht="12.75">
      <c r="A54" s="23"/>
      <c r="B54" s="44"/>
      <c r="C54" s="44" t="s">
        <v>13</v>
      </c>
      <c r="D54" s="23"/>
      <c r="E54" s="61">
        <f>E52*0.1</f>
        <v>2500</v>
      </c>
    </row>
    <row r="55" spans="1:5" ht="12.75">
      <c r="A55" s="23"/>
      <c r="B55" s="44"/>
      <c r="C55" s="23"/>
      <c r="D55" s="23"/>
      <c r="E55" s="59"/>
    </row>
    <row r="56" spans="1:5" ht="12.75">
      <c r="A56" s="23"/>
      <c r="B56" s="44"/>
      <c r="C56" s="44" t="s">
        <v>12</v>
      </c>
      <c r="D56" s="44"/>
      <c r="E56" s="61">
        <f>E52+E54</f>
        <v>27500</v>
      </c>
    </row>
    <row r="57" spans="1:5" ht="12.75">
      <c r="A57" s="23"/>
      <c r="B57" s="23"/>
      <c r="C57" s="23"/>
      <c r="D57" s="23"/>
      <c r="E57" s="59"/>
    </row>
    <row r="58" spans="1:5" ht="12.75">
      <c r="A58" s="23"/>
      <c r="B58" s="23"/>
      <c r="C58" s="23"/>
      <c r="D58" s="23"/>
      <c r="E58" s="56"/>
    </row>
    <row r="67" ht="12.75">
      <c r="B67" s="22"/>
    </row>
  </sheetData>
  <sheetProtection/>
  <mergeCells count="4">
    <mergeCell ref="A1:E1"/>
    <mergeCell ref="A2:E2"/>
    <mergeCell ref="A5:E5"/>
    <mergeCell ref="A7:E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headerFooter alignWithMargins="0">
    <oddFooter>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25"/>
  <sheetViews>
    <sheetView showGridLines="0" showOutlineSymbols="0" view="pageBreakPreview" zoomScaleNormal="40" zoomScaleSheetLayoutView="100" workbookViewId="0" topLeftCell="A1">
      <pane ySplit="11" topLeftCell="A12" activePane="bottomLeft" state="frozen"/>
      <selection pane="topLeft" activeCell="E9" sqref="E9"/>
      <selection pane="bottomLeft" activeCell="E9" sqref="E9"/>
    </sheetView>
  </sheetViews>
  <sheetFormatPr defaultColWidth="9.140625" defaultRowHeight="12.75"/>
  <cols>
    <col min="1" max="1" width="7.7109375" style="3" customWidth="1"/>
    <col min="2" max="2" width="60.7109375" style="3" customWidth="1"/>
    <col min="3" max="4" width="7.7109375" style="3" customWidth="1"/>
    <col min="5" max="5" width="10.7109375" style="3" customWidth="1"/>
    <col min="6" max="6" width="12.7109375" style="3" customWidth="1"/>
    <col min="7" max="16384" width="9.140625" style="3" customWidth="1"/>
  </cols>
  <sheetData>
    <row r="1" spans="1:6" ht="17.25">
      <c r="A1" s="86"/>
      <c r="B1" s="86"/>
      <c r="C1" s="86"/>
      <c r="D1" s="86"/>
      <c r="E1" s="86"/>
      <c r="F1" s="86"/>
    </row>
    <row r="2" spans="1:6" ht="17.25">
      <c r="A2" s="86" t="s">
        <v>289</v>
      </c>
      <c r="B2" s="86"/>
      <c r="C2" s="86"/>
      <c r="D2" s="86"/>
      <c r="E2" s="86"/>
      <c r="F2" s="86"/>
    </row>
    <row r="3" spans="1:6" ht="17.25">
      <c r="A3" s="53"/>
      <c r="B3" s="30"/>
      <c r="C3" s="30"/>
      <c r="D3" s="30"/>
      <c r="E3" s="30"/>
      <c r="F3" s="30"/>
    </row>
    <row r="4" spans="1:6" ht="14.25">
      <c r="A4" s="54" t="s">
        <v>290</v>
      </c>
      <c r="B4" s="47"/>
      <c r="C4" s="31"/>
      <c r="D4" s="31"/>
      <c r="E4" s="31"/>
      <c r="F4" s="31"/>
    </row>
    <row r="5" spans="1:6" ht="12.75">
      <c r="A5" s="87" t="s">
        <v>291</v>
      </c>
      <c r="B5" s="87"/>
      <c r="C5" s="87"/>
      <c r="D5" s="87"/>
      <c r="E5" s="87"/>
      <c r="F5" s="87"/>
    </row>
    <row r="6" spans="1:3" ht="12.75">
      <c r="A6" s="26" t="s">
        <v>292</v>
      </c>
      <c r="B6" s="20"/>
      <c r="C6" s="6"/>
    </row>
    <row r="7" spans="1:6" ht="12.75">
      <c r="A7" s="88" t="s">
        <v>298</v>
      </c>
      <c r="B7" s="88"/>
      <c r="C7" s="88"/>
      <c r="D7" s="88"/>
      <c r="E7" s="88"/>
      <c r="F7" s="88"/>
    </row>
    <row r="8" spans="1:6" ht="12.75">
      <c r="A8" s="88"/>
      <c r="B8" s="88"/>
      <c r="C8" s="88"/>
      <c r="D8" s="88"/>
      <c r="E8" s="88"/>
      <c r="F8" s="88"/>
    </row>
    <row r="9" spans="1:6" ht="12.75">
      <c r="A9" s="5"/>
      <c r="B9" s="64"/>
      <c r="C9" s="5"/>
      <c r="D9" s="5"/>
      <c r="E9" s="64"/>
      <c r="F9" s="64"/>
    </row>
    <row r="10" spans="1:6" ht="12.75" customHeight="1">
      <c r="A10" s="89" t="s">
        <v>7</v>
      </c>
      <c r="B10" s="91" t="s">
        <v>0</v>
      </c>
      <c r="C10" s="91" t="s">
        <v>1</v>
      </c>
      <c r="D10" s="93" t="s">
        <v>2</v>
      </c>
      <c r="E10" s="95" t="s">
        <v>3</v>
      </c>
      <c r="F10" s="95" t="s">
        <v>4</v>
      </c>
    </row>
    <row r="11" spans="1:6" ht="12.75">
      <c r="A11" s="90"/>
      <c r="B11" s="92"/>
      <c r="C11" s="92"/>
      <c r="D11" s="94"/>
      <c r="E11" s="96"/>
      <c r="F11" s="96"/>
    </row>
    <row r="12" spans="1:6" ht="12.75">
      <c r="A12" s="9"/>
      <c r="B12" s="71"/>
      <c r="C12" s="62"/>
      <c r="D12" s="74"/>
      <c r="E12" s="65"/>
      <c r="F12" s="78"/>
    </row>
    <row r="13" spans="1:6" ht="15">
      <c r="A13" s="11" t="s">
        <v>77</v>
      </c>
      <c r="B13" s="11" t="s">
        <v>5</v>
      </c>
      <c r="C13" s="62"/>
      <c r="D13" s="9"/>
      <c r="E13" s="5"/>
      <c r="F13" s="9"/>
    </row>
    <row r="14" spans="1:6" ht="12.75">
      <c r="A14" s="9"/>
      <c r="B14" s="8"/>
      <c r="C14" s="62"/>
      <c r="D14" s="9"/>
      <c r="E14" s="4"/>
      <c r="F14" s="12"/>
    </row>
    <row r="15" spans="1:6" ht="12.75">
      <c r="A15" s="13" t="s">
        <v>79</v>
      </c>
      <c r="B15" s="13" t="s">
        <v>6</v>
      </c>
      <c r="C15" s="62"/>
      <c r="D15" s="9"/>
      <c r="E15" s="4"/>
      <c r="F15" s="12"/>
    </row>
    <row r="16" spans="1:6" ht="12.75">
      <c r="A16" s="9"/>
      <c r="B16" s="8"/>
      <c r="C16" s="62"/>
      <c r="D16" s="14"/>
      <c r="E16" s="4"/>
      <c r="F16" s="12"/>
    </row>
    <row r="17" spans="1:6" ht="12.75">
      <c r="A17" s="68" t="s">
        <v>96</v>
      </c>
      <c r="B17" s="8" t="s">
        <v>25</v>
      </c>
      <c r="C17" s="62" t="s">
        <v>7</v>
      </c>
      <c r="D17" s="18">
        <v>1</v>
      </c>
      <c r="E17" s="4"/>
      <c r="F17" s="12">
        <f>E17*D17</f>
        <v>0</v>
      </c>
    </row>
    <row r="18" spans="1:6" ht="12.75">
      <c r="A18" s="68"/>
      <c r="B18" s="8"/>
      <c r="C18" s="62"/>
      <c r="D18" s="14"/>
      <c r="E18" s="4"/>
      <c r="F18" s="12"/>
    </row>
    <row r="19" spans="1:6" ht="12.75">
      <c r="A19" s="68" t="s">
        <v>97</v>
      </c>
      <c r="B19" s="8" t="s">
        <v>24</v>
      </c>
      <c r="C19" s="62" t="s">
        <v>7</v>
      </c>
      <c r="D19" s="18">
        <v>1</v>
      </c>
      <c r="E19" s="4"/>
      <c r="F19" s="12">
        <f>E19*D19</f>
        <v>0</v>
      </c>
    </row>
    <row r="20" spans="1:6" ht="12.75">
      <c r="A20" s="68"/>
      <c r="B20" s="8"/>
      <c r="C20" s="62"/>
      <c r="D20" s="14"/>
      <c r="E20" s="4"/>
      <c r="F20" s="12"/>
    </row>
    <row r="21" spans="1:6" ht="26.25">
      <c r="A21" s="68" t="s">
        <v>98</v>
      </c>
      <c r="B21" s="8" t="s">
        <v>26</v>
      </c>
      <c r="C21" s="62" t="s">
        <v>7</v>
      </c>
      <c r="D21" s="18">
        <v>1</v>
      </c>
      <c r="E21" s="4"/>
      <c r="F21" s="12">
        <f>E21*D21</f>
        <v>0</v>
      </c>
    </row>
    <row r="22" spans="1:6" ht="12.75">
      <c r="A22" s="68"/>
      <c r="B22" s="8"/>
      <c r="C22" s="62"/>
      <c r="D22" s="14"/>
      <c r="E22" s="4"/>
      <c r="F22" s="12"/>
    </row>
    <row r="23" spans="1:6" ht="12.75">
      <c r="A23" s="13" t="s">
        <v>80</v>
      </c>
      <c r="B23" s="13" t="s">
        <v>8</v>
      </c>
      <c r="C23" s="62"/>
      <c r="D23" s="14"/>
      <c r="E23" s="4"/>
      <c r="F23" s="12"/>
    </row>
    <row r="24" spans="1:6" ht="12.75">
      <c r="A24" s="68"/>
      <c r="B24" s="8"/>
      <c r="C24" s="62"/>
      <c r="D24" s="14"/>
      <c r="E24" s="4"/>
      <c r="F24" s="12"/>
    </row>
    <row r="25" spans="1:6" ht="26.25">
      <c r="A25" s="68" t="s">
        <v>265</v>
      </c>
      <c r="B25" s="8" t="s">
        <v>27</v>
      </c>
      <c r="C25" s="62" t="s">
        <v>7</v>
      </c>
      <c r="D25" s="18">
        <v>1</v>
      </c>
      <c r="E25" s="4"/>
      <c r="F25" s="12">
        <f>E25*D25</f>
        <v>0</v>
      </c>
    </row>
    <row r="26" spans="1:6" ht="12.75">
      <c r="A26" s="68"/>
      <c r="B26" s="8"/>
      <c r="C26" s="62"/>
      <c r="D26" s="18"/>
      <c r="E26" s="4"/>
      <c r="F26" s="12"/>
    </row>
    <row r="27" spans="1:6" ht="12.75">
      <c r="A27" s="68"/>
      <c r="B27" s="15" t="s">
        <v>9</v>
      </c>
      <c r="C27" s="62"/>
      <c r="D27" s="14"/>
      <c r="E27" s="66"/>
      <c r="F27" s="79">
        <f>SUM(F15:F26)</f>
        <v>0</v>
      </c>
    </row>
    <row r="28" spans="1:6" ht="12.75">
      <c r="A28" s="68"/>
      <c r="B28" s="15"/>
      <c r="C28" s="62"/>
      <c r="D28" s="14"/>
      <c r="E28" s="66"/>
      <c r="F28" s="12"/>
    </row>
    <row r="29" spans="1:6" ht="15">
      <c r="A29" s="11" t="s">
        <v>81</v>
      </c>
      <c r="B29" s="11" t="s">
        <v>47</v>
      </c>
      <c r="C29" s="62"/>
      <c r="D29" s="14"/>
      <c r="E29" s="4"/>
      <c r="F29" s="12"/>
    </row>
    <row r="30" spans="1:6" ht="12.75">
      <c r="A30" s="68"/>
      <c r="B30" s="8"/>
      <c r="C30" s="62"/>
      <c r="D30" s="14"/>
      <c r="E30" s="4"/>
      <c r="F30" s="12"/>
    </row>
    <row r="31" spans="1:6" ht="12.75">
      <c r="A31" s="13" t="s">
        <v>82</v>
      </c>
      <c r="B31" s="13" t="s">
        <v>294</v>
      </c>
      <c r="C31" s="62"/>
      <c r="D31" s="14"/>
      <c r="E31" s="4"/>
      <c r="F31" s="12"/>
    </row>
    <row r="32" spans="1:6" ht="12.75">
      <c r="A32" s="21"/>
      <c r="B32" s="8"/>
      <c r="C32" s="62"/>
      <c r="D32" s="14"/>
      <c r="E32" s="4"/>
      <c r="F32" s="12"/>
    </row>
    <row r="33" spans="1:6" ht="12.75">
      <c r="A33" s="68" t="s">
        <v>99</v>
      </c>
      <c r="B33" s="8" t="s">
        <v>34</v>
      </c>
      <c r="C33" s="62" t="s">
        <v>7</v>
      </c>
      <c r="D33" s="18">
        <v>1</v>
      </c>
      <c r="E33" s="4"/>
      <c r="F33" s="12">
        <f>E33*D33</f>
        <v>0</v>
      </c>
    </row>
    <row r="34" spans="1:6" ht="12.75">
      <c r="A34" s="21"/>
      <c r="B34" s="8"/>
      <c r="C34" s="62"/>
      <c r="D34" s="14"/>
      <c r="E34" s="4"/>
      <c r="F34" s="12"/>
    </row>
    <row r="35" spans="1:6" ht="12.75">
      <c r="A35" s="68" t="s">
        <v>299</v>
      </c>
      <c r="B35" s="8" t="s">
        <v>300</v>
      </c>
      <c r="C35" s="62" t="s">
        <v>7</v>
      </c>
      <c r="D35" s="18">
        <v>1</v>
      </c>
      <c r="E35" s="4"/>
      <c r="F35" s="12">
        <f>E35*D35</f>
        <v>0</v>
      </c>
    </row>
    <row r="36" spans="1:6" ht="12.75">
      <c r="A36" s="21"/>
      <c r="B36" s="8"/>
      <c r="C36" s="62"/>
      <c r="D36" s="14"/>
      <c r="E36" s="4"/>
      <c r="F36" s="12"/>
    </row>
    <row r="37" spans="1:6" ht="12.75">
      <c r="A37" s="13" t="s">
        <v>83</v>
      </c>
      <c r="B37" s="13" t="s">
        <v>48</v>
      </c>
      <c r="C37" s="62"/>
      <c r="D37" s="14"/>
      <c r="E37" s="4"/>
      <c r="F37" s="12"/>
    </row>
    <row r="38" spans="1:6" ht="12.75">
      <c r="A38" s="21"/>
      <c r="B38" s="8"/>
      <c r="C38" s="62"/>
      <c r="D38" s="14"/>
      <c r="E38" s="4"/>
      <c r="F38" s="12"/>
    </row>
    <row r="39" spans="1:6" ht="12.75">
      <c r="A39" s="68" t="s">
        <v>100</v>
      </c>
      <c r="B39" s="8" t="s">
        <v>17</v>
      </c>
      <c r="C39" s="62" t="s">
        <v>7</v>
      </c>
      <c r="D39" s="18">
        <v>1</v>
      </c>
      <c r="E39" s="4"/>
      <c r="F39" s="12">
        <f>E39*D39</f>
        <v>0</v>
      </c>
    </row>
    <row r="40" spans="1:6" ht="12.75">
      <c r="A40" s="21"/>
      <c r="B40" s="8"/>
      <c r="C40" s="62"/>
      <c r="D40" s="14"/>
      <c r="E40" s="4"/>
      <c r="F40" s="12"/>
    </row>
    <row r="41" spans="1:6" ht="12.75">
      <c r="A41" s="13" t="s">
        <v>84</v>
      </c>
      <c r="B41" s="13" t="s">
        <v>49</v>
      </c>
      <c r="C41" s="62"/>
      <c r="D41" s="14"/>
      <c r="E41" s="4"/>
      <c r="F41" s="12"/>
    </row>
    <row r="42" spans="1:6" ht="12.75">
      <c r="A42" s="21"/>
      <c r="B42" s="8"/>
      <c r="C42" s="62"/>
      <c r="D42" s="14"/>
      <c r="E42" s="4"/>
      <c r="F42" s="12"/>
    </row>
    <row r="43" spans="1:6" ht="12.75">
      <c r="A43" s="68" t="s">
        <v>101</v>
      </c>
      <c r="B43" s="8" t="s">
        <v>18</v>
      </c>
      <c r="C43" s="62" t="s">
        <v>7</v>
      </c>
      <c r="D43" s="18">
        <v>1</v>
      </c>
      <c r="E43" s="4"/>
      <c r="F43" s="12">
        <f>E43*D43</f>
        <v>0</v>
      </c>
    </row>
    <row r="44" spans="1:6" ht="12.75">
      <c r="A44" s="21"/>
      <c r="B44" s="13"/>
      <c r="C44" s="62"/>
      <c r="D44" s="14"/>
      <c r="E44" s="4"/>
      <c r="F44" s="12"/>
    </row>
    <row r="45" spans="1:6" ht="12.75">
      <c r="A45" s="68" t="s">
        <v>102</v>
      </c>
      <c r="B45" s="8" t="s">
        <v>19</v>
      </c>
      <c r="C45" s="62" t="s">
        <v>7</v>
      </c>
      <c r="D45" s="18">
        <v>1</v>
      </c>
      <c r="E45" s="4"/>
      <c r="F45" s="12">
        <f>E45*D45</f>
        <v>0</v>
      </c>
    </row>
    <row r="46" spans="1:6" ht="12.75">
      <c r="A46" s="21"/>
      <c r="B46" s="8"/>
      <c r="C46" s="62"/>
      <c r="D46" s="14"/>
      <c r="E46" s="4"/>
      <c r="F46" s="12"/>
    </row>
    <row r="47" spans="1:6" ht="12.75">
      <c r="A47" s="68" t="s">
        <v>103</v>
      </c>
      <c r="B47" s="8" t="s">
        <v>20</v>
      </c>
      <c r="C47" s="62" t="s">
        <v>7</v>
      </c>
      <c r="D47" s="18">
        <v>1</v>
      </c>
      <c r="E47" s="4"/>
      <c r="F47" s="12">
        <f>E47*D47</f>
        <v>0</v>
      </c>
    </row>
    <row r="48" spans="1:6" ht="12.75">
      <c r="A48" s="21"/>
      <c r="B48" s="8"/>
      <c r="C48" s="62"/>
      <c r="D48" s="18"/>
      <c r="E48" s="4"/>
      <c r="F48" s="12"/>
    </row>
    <row r="49" spans="1:6" ht="12.75">
      <c r="A49" s="13" t="s">
        <v>85</v>
      </c>
      <c r="B49" s="13" t="s">
        <v>50</v>
      </c>
      <c r="C49" s="62"/>
      <c r="D49" s="18"/>
      <c r="E49" s="4"/>
      <c r="F49" s="12"/>
    </row>
    <row r="50" spans="1:6" ht="12.75">
      <c r="A50" s="13"/>
      <c r="B50" s="13"/>
      <c r="C50" s="62"/>
      <c r="D50" s="18"/>
      <c r="E50" s="4"/>
      <c r="F50" s="12"/>
    </row>
    <row r="51" spans="1:6" ht="12.75">
      <c r="A51" s="68" t="s">
        <v>104</v>
      </c>
      <c r="B51" s="8" t="s">
        <v>35</v>
      </c>
      <c r="C51" s="62" t="s">
        <v>7</v>
      </c>
      <c r="D51" s="18">
        <v>1</v>
      </c>
      <c r="E51" s="4"/>
      <c r="F51" s="12">
        <f>E51*D51</f>
        <v>0</v>
      </c>
    </row>
    <row r="52" spans="1:6" ht="12.75">
      <c r="A52" s="21"/>
      <c r="B52" s="8"/>
      <c r="C52" s="62"/>
      <c r="D52" s="18"/>
      <c r="E52" s="4"/>
      <c r="F52" s="12"/>
    </row>
    <row r="53" spans="1:6" ht="12.75">
      <c r="A53" s="13" t="s">
        <v>86</v>
      </c>
      <c r="B53" s="13" t="s">
        <v>51</v>
      </c>
      <c r="C53" s="62"/>
      <c r="D53" s="14"/>
      <c r="E53" s="4"/>
      <c r="F53" s="12"/>
    </row>
    <row r="54" spans="1:6" ht="12.75">
      <c r="A54" s="21"/>
      <c r="B54" s="8"/>
      <c r="C54" s="62"/>
      <c r="D54" s="14"/>
      <c r="E54" s="4"/>
      <c r="F54" s="12"/>
    </row>
    <row r="55" spans="1:6" ht="12.75">
      <c r="A55" s="68" t="s">
        <v>105</v>
      </c>
      <c r="B55" s="8" t="s">
        <v>21</v>
      </c>
      <c r="C55" s="62" t="s">
        <v>7</v>
      </c>
      <c r="D55" s="18">
        <v>1</v>
      </c>
      <c r="E55" s="4"/>
      <c r="F55" s="12">
        <f>E55*D55</f>
        <v>0</v>
      </c>
    </row>
    <row r="56" spans="1:6" ht="12.75">
      <c r="A56" s="68"/>
      <c r="B56" s="8"/>
      <c r="C56" s="62"/>
      <c r="D56" s="18"/>
      <c r="E56" s="4"/>
      <c r="F56" s="12"/>
    </row>
    <row r="57" spans="1:6" ht="12.75">
      <c r="A57" s="68" t="s">
        <v>106</v>
      </c>
      <c r="B57" s="8" t="s">
        <v>301</v>
      </c>
      <c r="C57" s="62" t="s">
        <v>280</v>
      </c>
      <c r="D57" s="18">
        <v>1</v>
      </c>
      <c r="E57" s="4">
        <v>5000</v>
      </c>
      <c r="F57" s="12">
        <f>E57*D57</f>
        <v>5000</v>
      </c>
    </row>
    <row r="58" spans="1:6" ht="12.75">
      <c r="A58" s="68"/>
      <c r="B58" s="8"/>
      <c r="C58" s="62"/>
      <c r="D58" s="18"/>
      <c r="E58" s="4"/>
      <c r="F58" s="12"/>
    </row>
    <row r="59" spans="1:6" ht="12.75">
      <c r="A59" s="68"/>
      <c r="B59" s="15" t="s">
        <v>9</v>
      </c>
      <c r="C59" s="62"/>
      <c r="D59" s="14"/>
      <c r="E59" s="66"/>
      <c r="F59" s="79">
        <f>SUM(F29:F58)</f>
        <v>5000</v>
      </c>
    </row>
    <row r="60" spans="1:6" ht="12.75">
      <c r="A60" s="21"/>
      <c r="B60" s="8"/>
      <c r="C60" s="62"/>
      <c r="D60" s="14"/>
      <c r="E60" s="4"/>
      <c r="F60" s="12"/>
    </row>
    <row r="61" spans="1:6" ht="15">
      <c r="A61" s="11" t="s">
        <v>87</v>
      </c>
      <c r="B61" s="11" t="s">
        <v>52</v>
      </c>
      <c r="C61" s="62"/>
      <c r="D61" s="14"/>
      <c r="E61" s="4"/>
      <c r="F61" s="12"/>
    </row>
    <row r="62" spans="1:6" ht="12.75">
      <c r="A62" s="21"/>
      <c r="B62" s="9"/>
      <c r="C62" s="62"/>
      <c r="D62" s="14"/>
      <c r="E62" s="4"/>
      <c r="F62" s="12"/>
    </row>
    <row r="63" spans="1:6" ht="12.75">
      <c r="A63" s="13" t="s">
        <v>88</v>
      </c>
      <c r="B63" s="13" t="s">
        <v>78</v>
      </c>
      <c r="C63" s="62"/>
      <c r="D63" s="14"/>
      <c r="E63" s="4"/>
      <c r="F63" s="12"/>
    </row>
    <row r="64" spans="1:6" ht="12.75">
      <c r="A64" s="21"/>
      <c r="B64" s="13"/>
      <c r="C64" s="62"/>
      <c r="D64" s="14"/>
      <c r="E64" s="4"/>
      <c r="F64" s="12"/>
    </row>
    <row r="65" spans="1:6" ht="12.75">
      <c r="A65" s="68" t="s">
        <v>107</v>
      </c>
      <c r="B65" s="8" t="s">
        <v>266</v>
      </c>
      <c r="C65" s="62" t="s">
        <v>7</v>
      </c>
      <c r="D65" s="18">
        <v>1</v>
      </c>
      <c r="E65" s="4"/>
      <c r="F65" s="12">
        <f>E65*D65</f>
        <v>0</v>
      </c>
    </row>
    <row r="66" spans="1:6" ht="12.75">
      <c r="A66" s="21"/>
      <c r="B66" s="8"/>
      <c r="C66" s="62"/>
      <c r="D66" s="14"/>
      <c r="E66" s="4"/>
      <c r="F66" s="12"/>
    </row>
    <row r="67" spans="1:6" ht="12.75">
      <c r="A67" s="68" t="s">
        <v>108</v>
      </c>
      <c r="B67" s="8" t="s">
        <v>22</v>
      </c>
      <c r="C67" s="62" t="s">
        <v>7</v>
      </c>
      <c r="D67" s="18">
        <v>1</v>
      </c>
      <c r="E67" s="4"/>
      <c r="F67" s="12">
        <f>E67*D67</f>
        <v>0</v>
      </c>
    </row>
    <row r="68" spans="1:6" ht="12.75">
      <c r="A68" s="21"/>
      <c r="B68" s="8"/>
      <c r="C68" s="62"/>
      <c r="D68" s="14"/>
      <c r="E68" s="4"/>
      <c r="F68" s="12"/>
    </row>
    <row r="69" spans="1:6" ht="12.75">
      <c r="A69" s="68" t="s">
        <v>109</v>
      </c>
      <c r="B69" s="8" t="s">
        <v>23</v>
      </c>
      <c r="C69" s="62" t="s">
        <v>7</v>
      </c>
      <c r="D69" s="18">
        <v>1</v>
      </c>
      <c r="E69" s="4"/>
      <c r="F69" s="12">
        <f>E69*D69</f>
        <v>0</v>
      </c>
    </row>
    <row r="70" spans="1:6" ht="12.75">
      <c r="A70" s="21"/>
      <c r="B70" s="8"/>
      <c r="C70" s="62"/>
      <c r="D70" s="14"/>
      <c r="E70" s="4"/>
      <c r="F70" s="12"/>
    </row>
    <row r="71" spans="1:6" ht="12.75">
      <c r="A71" s="13" t="s">
        <v>89</v>
      </c>
      <c r="B71" s="13" t="s">
        <v>278</v>
      </c>
      <c r="C71" s="62"/>
      <c r="D71" s="14"/>
      <c r="E71" s="4"/>
      <c r="F71" s="12"/>
    </row>
    <row r="72" spans="1:6" ht="12.75">
      <c r="A72" s="21"/>
      <c r="B72" s="13"/>
      <c r="C72" s="62"/>
      <c r="D72" s="14"/>
      <c r="E72" s="4"/>
      <c r="F72" s="12"/>
    </row>
    <row r="73" spans="1:6" ht="12.75">
      <c r="A73" s="68" t="s">
        <v>110</v>
      </c>
      <c r="B73" s="8" t="s">
        <v>279</v>
      </c>
      <c r="C73" s="62" t="s">
        <v>7</v>
      </c>
      <c r="D73" s="18">
        <v>1</v>
      </c>
      <c r="E73" s="4"/>
      <c r="F73" s="12">
        <f>E73*D73</f>
        <v>0</v>
      </c>
    </row>
    <row r="74" spans="1:6" ht="12.75">
      <c r="A74" s="21"/>
      <c r="B74" s="8"/>
      <c r="C74" s="62"/>
      <c r="D74" s="14"/>
      <c r="E74" s="4"/>
      <c r="F74" s="12"/>
    </row>
    <row r="75" spans="1:6" ht="12.75">
      <c r="A75" s="21"/>
      <c r="B75" s="15" t="s">
        <v>9</v>
      </c>
      <c r="C75" s="62"/>
      <c r="D75" s="14"/>
      <c r="E75" s="66"/>
      <c r="F75" s="79">
        <f>SUM(F61:F73)</f>
        <v>0</v>
      </c>
    </row>
    <row r="76" spans="1:6" ht="12.75">
      <c r="A76" s="21"/>
      <c r="B76" s="15"/>
      <c r="C76" s="62"/>
      <c r="D76" s="14"/>
      <c r="E76" s="66"/>
      <c r="F76" s="12"/>
    </row>
    <row r="77" spans="1:6" ht="12.75">
      <c r="A77" s="21"/>
      <c r="B77" s="15"/>
      <c r="C77" s="62"/>
      <c r="D77" s="14"/>
      <c r="E77" s="66"/>
      <c r="F77" s="12"/>
    </row>
    <row r="78" spans="1:7" ht="15">
      <c r="A78" s="11" t="s">
        <v>90</v>
      </c>
      <c r="B78" s="17" t="s">
        <v>28</v>
      </c>
      <c r="C78" s="62"/>
      <c r="D78" s="14"/>
      <c r="E78" s="4"/>
      <c r="F78" s="12"/>
      <c r="G78" s="24"/>
    </row>
    <row r="79" spans="1:7" ht="12.75">
      <c r="A79" s="9"/>
      <c r="B79" s="8"/>
      <c r="C79" s="62"/>
      <c r="D79" s="14"/>
      <c r="E79" s="4"/>
      <c r="F79" s="12"/>
      <c r="G79" s="24"/>
    </row>
    <row r="80" spans="1:7" ht="12.75">
      <c r="A80" s="69" t="s">
        <v>91</v>
      </c>
      <c r="B80" s="19" t="s">
        <v>111</v>
      </c>
      <c r="C80" s="62"/>
      <c r="D80" s="14"/>
      <c r="E80" s="4"/>
      <c r="F80" s="12"/>
      <c r="G80" s="24"/>
    </row>
    <row r="81" spans="1:7" ht="12.75">
      <c r="A81" s="9"/>
      <c r="B81" s="16"/>
      <c r="C81" s="62"/>
      <c r="D81" s="14"/>
      <c r="E81" s="4"/>
      <c r="F81" s="12"/>
      <c r="G81" s="24"/>
    </row>
    <row r="82" spans="1:7" ht="12.75">
      <c r="A82" s="9" t="s">
        <v>139</v>
      </c>
      <c r="B82" s="8" t="s">
        <v>134</v>
      </c>
      <c r="C82" s="62" t="s">
        <v>31</v>
      </c>
      <c r="D82" s="14">
        <v>3900</v>
      </c>
      <c r="E82" s="4"/>
      <c r="F82" s="12">
        <f>E82*D82</f>
        <v>0</v>
      </c>
      <c r="G82" s="24"/>
    </row>
    <row r="83" spans="1:7" ht="12.75">
      <c r="A83" s="9"/>
      <c r="B83" s="16"/>
      <c r="C83" s="62"/>
      <c r="D83" s="14"/>
      <c r="E83" s="4"/>
      <c r="F83" s="12"/>
      <c r="G83" s="24"/>
    </row>
    <row r="84" spans="1:7" ht="12.75">
      <c r="A84" s="9" t="s">
        <v>140</v>
      </c>
      <c r="B84" s="8" t="s">
        <v>132</v>
      </c>
      <c r="C84" s="62" t="s">
        <v>7</v>
      </c>
      <c r="D84" s="14">
        <v>1</v>
      </c>
      <c r="E84" s="4"/>
      <c r="F84" s="12">
        <f>E84*D84</f>
        <v>0</v>
      </c>
      <c r="G84" s="24"/>
    </row>
    <row r="85" spans="1:7" ht="12.75">
      <c r="A85" s="9"/>
      <c r="B85" s="8"/>
      <c r="C85" s="62"/>
      <c r="D85" s="14"/>
      <c r="E85" s="4"/>
      <c r="F85" s="12"/>
      <c r="G85" s="24"/>
    </row>
    <row r="86" spans="1:7" ht="12.75">
      <c r="A86" s="9" t="s">
        <v>141</v>
      </c>
      <c r="B86" s="8" t="s">
        <v>133</v>
      </c>
      <c r="C86" s="62" t="s">
        <v>7</v>
      </c>
      <c r="D86" s="14">
        <v>1</v>
      </c>
      <c r="E86" s="4"/>
      <c r="F86" s="12">
        <f>E86*D86</f>
        <v>0</v>
      </c>
      <c r="G86" s="24"/>
    </row>
    <row r="87" spans="1:7" ht="12.75">
      <c r="A87" s="9"/>
      <c r="B87" s="8"/>
      <c r="C87" s="62"/>
      <c r="D87" s="14"/>
      <c r="E87" s="4"/>
      <c r="F87" s="12"/>
      <c r="G87" s="24"/>
    </row>
    <row r="88" spans="1:7" ht="12.75">
      <c r="A88" s="69" t="s">
        <v>92</v>
      </c>
      <c r="B88" s="13" t="s">
        <v>114</v>
      </c>
      <c r="C88" s="62"/>
      <c r="D88" s="14"/>
      <c r="E88" s="4"/>
      <c r="F88" s="12"/>
      <c r="G88" s="24"/>
    </row>
    <row r="89" spans="1:7" ht="12.75">
      <c r="A89" s="9"/>
      <c r="B89" s="16"/>
      <c r="C89" s="62"/>
      <c r="D89" s="14"/>
      <c r="E89" s="4"/>
      <c r="F89" s="12"/>
      <c r="G89" s="24"/>
    </row>
    <row r="90" spans="1:7" ht="12.75">
      <c r="A90" s="9" t="s">
        <v>142</v>
      </c>
      <c r="B90" s="8" t="s">
        <v>135</v>
      </c>
      <c r="C90" s="62" t="s">
        <v>32</v>
      </c>
      <c r="D90" s="14">
        <v>475</v>
      </c>
      <c r="E90" s="4"/>
      <c r="F90" s="12">
        <f>E90*D90</f>
        <v>0</v>
      </c>
      <c r="G90" s="24"/>
    </row>
    <row r="91" spans="1:7" ht="12.75">
      <c r="A91" s="9"/>
      <c r="B91" s="8"/>
      <c r="C91" s="62"/>
      <c r="D91" s="14"/>
      <c r="E91" s="4"/>
      <c r="F91" s="12"/>
      <c r="G91" s="24"/>
    </row>
    <row r="92" spans="1:7" ht="12.75">
      <c r="A92" s="9" t="s">
        <v>143</v>
      </c>
      <c r="B92" s="8" t="s">
        <v>136</v>
      </c>
      <c r="C92" s="62" t="s">
        <v>32</v>
      </c>
      <c r="D92" s="14">
        <v>470</v>
      </c>
      <c r="E92" s="4"/>
      <c r="F92" s="12">
        <f>E92*D92</f>
        <v>0</v>
      </c>
      <c r="G92" s="24"/>
    </row>
    <row r="93" spans="1:7" ht="12.75">
      <c r="A93" s="9"/>
      <c r="B93" s="8"/>
      <c r="C93" s="62"/>
      <c r="D93" s="14"/>
      <c r="E93" s="4"/>
      <c r="F93" s="12"/>
      <c r="G93" s="24"/>
    </row>
    <row r="94" spans="1:7" ht="12.75">
      <c r="A94" s="69" t="s">
        <v>112</v>
      </c>
      <c r="B94" s="19" t="s">
        <v>113</v>
      </c>
      <c r="C94" s="62"/>
      <c r="D94" s="14"/>
      <c r="E94" s="4"/>
      <c r="F94" s="12"/>
      <c r="G94" s="24"/>
    </row>
    <row r="95" spans="1:7" ht="12.75">
      <c r="A95" s="9"/>
      <c r="B95" s="16"/>
      <c r="C95" s="62"/>
      <c r="D95" s="14"/>
      <c r="E95" s="4"/>
      <c r="F95" s="12"/>
      <c r="G95" s="24"/>
    </row>
    <row r="96" spans="1:7" ht="12.75">
      <c r="A96" s="9" t="s">
        <v>144</v>
      </c>
      <c r="B96" s="8" t="s">
        <v>137</v>
      </c>
      <c r="C96" s="62" t="s">
        <v>31</v>
      </c>
      <c r="D96" s="14">
        <v>1000</v>
      </c>
      <c r="E96" s="4"/>
      <c r="F96" s="12">
        <f>E96*D96</f>
        <v>0</v>
      </c>
      <c r="G96" s="24"/>
    </row>
    <row r="97" spans="1:7" ht="12.75">
      <c r="A97" s="9"/>
      <c r="B97" s="8"/>
      <c r="C97" s="62"/>
      <c r="D97" s="14"/>
      <c r="E97" s="4"/>
      <c r="F97" s="12"/>
      <c r="G97" s="24"/>
    </row>
    <row r="98" spans="1:7" ht="39">
      <c r="A98" s="9" t="s">
        <v>288</v>
      </c>
      <c r="B98" s="8" t="s">
        <v>302</v>
      </c>
      <c r="C98" s="62" t="s">
        <v>280</v>
      </c>
      <c r="D98" s="14">
        <v>1</v>
      </c>
      <c r="E98" s="4">
        <v>5000</v>
      </c>
      <c r="F98" s="12">
        <f>E98*D98</f>
        <v>5000</v>
      </c>
      <c r="G98" s="24"/>
    </row>
    <row r="99" spans="1:7" ht="12.75">
      <c r="A99" s="9"/>
      <c r="B99" s="8"/>
      <c r="C99" s="62"/>
      <c r="D99" s="14"/>
      <c r="E99" s="4"/>
      <c r="F99" s="12"/>
      <c r="G99" s="24"/>
    </row>
    <row r="100" spans="1:7" ht="12.75">
      <c r="A100" s="9"/>
      <c r="B100" s="15" t="s">
        <v>9</v>
      </c>
      <c r="C100" s="66"/>
      <c r="D100" s="14"/>
      <c r="E100" s="4"/>
      <c r="F100" s="79">
        <f>SUM(F82:F98)</f>
        <v>5000</v>
      </c>
      <c r="G100" s="24"/>
    </row>
    <row r="101" spans="1:7" ht="12.75">
      <c r="A101" s="9"/>
      <c r="B101" s="12"/>
      <c r="C101" s="62"/>
      <c r="D101" s="14"/>
      <c r="E101" s="4"/>
      <c r="F101" s="12"/>
      <c r="G101" s="24"/>
    </row>
    <row r="102" spans="1:7" ht="15">
      <c r="A102" s="17" t="s">
        <v>93</v>
      </c>
      <c r="B102" s="17" t="s">
        <v>29</v>
      </c>
      <c r="C102" s="62"/>
      <c r="D102" s="14"/>
      <c r="E102" s="4"/>
      <c r="F102" s="12"/>
      <c r="G102" s="24"/>
    </row>
    <row r="103" spans="1:7" ht="12.75">
      <c r="A103" s="9"/>
      <c r="B103" s="8"/>
      <c r="C103" s="62"/>
      <c r="D103" s="14"/>
      <c r="E103" s="4"/>
      <c r="F103" s="12"/>
      <c r="G103" s="24"/>
    </row>
    <row r="104" spans="1:7" ht="12.75">
      <c r="A104" s="69" t="s">
        <v>94</v>
      </c>
      <c r="B104" s="13" t="s">
        <v>271</v>
      </c>
      <c r="C104" s="62"/>
      <c r="D104" s="14"/>
      <c r="E104" s="4"/>
      <c r="F104" s="12"/>
      <c r="G104" s="24"/>
    </row>
    <row r="105" spans="1:7" ht="12.75">
      <c r="A105" s="9"/>
      <c r="B105" s="16"/>
      <c r="C105" s="62"/>
      <c r="D105" s="14"/>
      <c r="E105" s="4"/>
      <c r="F105" s="12"/>
      <c r="G105" s="29"/>
    </row>
    <row r="106" spans="1:7" ht="12.75">
      <c r="A106" s="9" t="s">
        <v>275</v>
      </c>
      <c r="B106" s="8" t="s">
        <v>295</v>
      </c>
      <c r="C106" s="62" t="s">
        <v>31</v>
      </c>
      <c r="D106" s="14">
        <v>2650</v>
      </c>
      <c r="E106" s="4"/>
      <c r="F106" s="12">
        <f>E106*D106</f>
        <v>0</v>
      </c>
      <c r="G106" s="24"/>
    </row>
    <row r="107" spans="1:7" ht="12.75">
      <c r="A107" s="9"/>
      <c r="B107" s="12"/>
      <c r="C107" s="62"/>
      <c r="D107" s="14"/>
      <c r="E107" s="4"/>
      <c r="F107" s="12"/>
      <c r="G107" s="24"/>
    </row>
    <row r="108" spans="1:7" ht="12.75">
      <c r="A108" s="69" t="s">
        <v>95</v>
      </c>
      <c r="B108" s="13" t="s">
        <v>272</v>
      </c>
      <c r="C108" s="62"/>
      <c r="D108" s="14"/>
      <c r="E108" s="4"/>
      <c r="F108" s="12"/>
      <c r="G108" s="24"/>
    </row>
    <row r="109" spans="1:7" ht="12.75">
      <c r="A109" s="9"/>
      <c r="B109" s="8"/>
      <c r="C109" s="62"/>
      <c r="D109" s="14"/>
      <c r="E109" s="4"/>
      <c r="F109" s="12"/>
      <c r="G109" s="24"/>
    </row>
    <row r="110" spans="1:7" ht="12.75">
      <c r="A110" s="9" t="s">
        <v>276</v>
      </c>
      <c r="B110" s="8" t="s">
        <v>273</v>
      </c>
      <c r="C110" s="62" t="s">
        <v>31</v>
      </c>
      <c r="D110" s="14">
        <v>260</v>
      </c>
      <c r="E110" s="4"/>
      <c r="F110" s="12">
        <f>E110*D110</f>
        <v>0</v>
      </c>
      <c r="G110" s="24"/>
    </row>
    <row r="111" spans="1:7" ht="12.75">
      <c r="A111" s="9"/>
      <c r="B111" s="8"/>
      <c r="C111" s="62"/>
      <c r="D111" s="14"/>
      <c r="E111" s="4"/>
      <c r="F111" s="12"/>
      <c r="G111" s="24"/>
    </row>
    <row r="112" spans="1:7" ht="12.75">
      <c r="A112" s="9" t="s">
        <v>277</v>
      </c>
      <c r="B112" s="8" t="s">
        <v>274</v>
      </c>
      <c r="C112" s="62" t="s">
        <v>31</v>
      </c>
      <c r="D112" s="14">
        <v>260</v>
      </c>
      <c r="E112" s="4"/>
      <c r="F112" s="12">
        <f>E112*D112</f>
        <v>0</v>
      </c>
      <c r="G112" s="24"/>
    </row>
    <row r="113" spans="1:7" ht="12.75">
      <c r="A113" s="9"/>
      <c r="B113" s="8"/>
      <c r="C113" s="62"/>
      <c r="D113" s="14"/>
      <c r="E113" s="4"/>
      <c r="F113" s="12"/>
      <c r="G113" s="24"/>
    </row>
    <row r="114" spans="1:7" ht="12.75">
      <c r="A114" s="9"/>
      <c r="B114" s="15" t="s">
        <v>9</v>
      </c>
      <c r="C114" s="66"/>
      <c r="D114" s="14"/>
      <c r="E114" s="4"/>
      <c r="F114" s="83">
        <f>SUM(F103:F113)</f>
        <v>0</v>
      </c>
      <c r="G114" s="24"/>
    </row>
    <row r="115" spans="1:7" ht="12.75">
      <c r="A115" s="9"/>
      <c r="B115" s="9"/>
      <c r="C115" s="66"/>
      <c r="D115" s="14"/>
      <c r="E115" s="4"/>
      <c r="F115" s="12"/>
      <c r="G115" s="24"/>
    </row>
    <row r="116" spans="1:7" ht="15">
      <c r="A116" s="17" t="s">
        <v>116</v>
      </c>
      <c r="B116" s="17" t="s">
        <v>53</v>
      </c>
      <c r="C116" s="62"/>
      <c r="D116" s="14"/>
      <c r="E116" s="4"/>
      <c r="F116" s="12"/>
      <c r="G116" s="24"/>
    </row>
    <row r="117" spans="1:7" ht="12.75">
      <c r="A117" s="9"/>
      <c r="B117" s="8"/>
      <c r="C117" s="62"/>
      <c r="D117" s="14"/>
      <c r="E117" s="4"/>
      <c r="F117" s="12"/>
      <c r="G117" s="24"/>
    </row>
    <row r="118" spans="1:7" ht="12.75">
      <c r="A118" s="69" t="s">
        <v>117</v>
      </c>
      <c r="B118" s="13" t="s">
        <v>54</v>
      </c>
      <c r="C118" s="62"/>
      <c r="D118" s="14"/>
      <c r="E118" s="4"/>
      <c r="F118" s="12"/>
      <c r="G118" s="24"/>
    </row>
    <row r="119" spans="1:7" ht="12.75">
      <c r="A119" s="9"/>
      <c r="B119" s="16"/>
      <c r="C119" s="62"/>
      <c r="D119" s="14"/>
      <c r="E119" s="4"/>
      <c r="F119" s="12"/>
      <c r="G119" s="29"/>
    </row>
    <row r="120" spans="1:7" ht="12.75">
      <c r="A120" s="9" t="s">
        <v>267</v>
      </c>
      <c r="B120" s="8" t="s">
        <v>41</v>
      </c>
      <c r="C120" s="62" t="s">
        <v>11</v>
      </c>
      <c r="D120" s="14">
        <v>1</v>
      </c>
      <c r="E120" s="4"/>
      <c r="F120" s="12">
        <f>E120*D120</f>
        <v>0</v>
      </c>
      <c r="G120" s="24"/>
    </row>
    <row r="121" spans="1:7" ht="12.75">
      <c r="A121" s="9"/>
      <c r="B121" s="8"/>
      <c r="C121" s="62"/>
      <c r="D121" s="14"/>
      <c r="E121" s="4"/>
      <c r="F121" s="12"/>
      <c r="G121" s="24"/>
    </row>
    <row r="122" spans="1:7" ht="12.75">
      <c r="A122" s="9" t="s">
        <v>268</v>
      </c>
      <c r="B122" s="8" t="s">
        <v>303</v>
      </c>
      <c r="C122" s="62" t="s">
        <v>11</v>
      </c>
      <c r="D122" s="14">
        <v>1</v>
      </c>
      <c r="E122" s="4"/>
      <c r="F122" s="12">
        <f>E122*D122</f>
        <v>0</v>
      </c>
      <c r="G122" s="24"/>
    </row>
    <row r="123" spans="1:7" ht="12.75">
      <c r="A123" s="9"/>
      <c r="B123" s="8"/>
      <c r="C123" s="62"/>
      <c r="D123" s="18"/>
      <c r="E123" s="4"/>
      <c r="F123" s="12"/>
      <c r="G123" s="24"/>
    </row>
    <row r="124" spans="1:7" ht="12.75">
      <c r="A124" s="9" t="s">
        <v>269</v>
      </c>
      <c r="B124" s="8" t="s">
        <v>262</v>
      </c>
      <c r="C124" s="62" t="s">
        <v>10</v>
      </c>
      <c r="D124" s="14">
        <v>6</v>
      </c>
      <c r="E124" s="4"/>
      <c r="F124" s="12">
        <f>E124*D124</f>
        <v>0</v>
      </c>
      <c r="G124" s="24"/>
    </row>
    <row r="125" spans="1:7" ht="12.75">
      <c r="A125" s="9"/>
      <c r="B125" s="8"/>
      <c r="C125" s="62"/>
      <c r="D125" s="14"/>
      <c r="E125" s="4"/>
      <c r="F125" s="12"/>
      <c r="G125" s="24"/>
    </row>
    <row r="126" spans="1:7" ht="12.75">
      <c r="A126" s="69" t="s">
        <v>118</v>
      </c>
      <c r="B126" s="13" t="s">
        <v>15</v>
      </c>
      <c r="C126" s="62"/>
      <c r="D126" s="14"/>
      <c r="E126" s="4"/>
      <c r="F126" s="12"/>
      <c r="G126" s="24"/>
    </row>
    <row r="127" spans="1:7" ht="12.75">
      <c r="A127" s="9"/>
      <c r="B127" s="16"/>
      <c r="C127" s="62"/>
      <c r="D127" s="14"/>
      <c r="E127" s="4"/>
      <c r="F127" s="12"/>
      <c r="G127" s="24"/>
    </row>
    <row r="128" spans="1:7" ht="26.25">
      <c r="A128" s="9" t="s">
        <v>270</v>
      </c>
      <c r="B128" s="8" t="s">
        <v>42</v>
      </c>
      <c r="C128" s="62" t="s">
        <v>11</v>
      </c>
      <c r="D128" s="14">
        <v>1</v>
      </c>
      <c r="E128" s="4"/>
      <c r="F128" s="12">
        <f>E128*D128</f>
        <v>0</v>
      </c>
      <c r="G128" s="24"/>
    </row>
    <row r="129" spans="1:7" ht="12.75">
      <c r="A129" s="9"/>
      <c r="B129" s="8"/>
      <c r="C129" s="62"/>
      <c r="D129" s="14"/>
      <c r="E129" s="4"/>
      <c r="F129" s="12"/>
      <c r="G129" s="24"/>
    </row>
    <row r="130" spans="1:7" ht="12.75">
      <c r="A130" s="9"/>
      <c r="B130" s="15" t="s">
        <v>9</v>
      </c>
      <c r="C130" s="66"/>
      <c r="D130" s="14"/>
      <c r="E130" s="4"/>
      <c r="F130" s="79">
        <f>SUM(F119:F129)</f>
        <v>0</v>
      </c>
      <c r="G130" s="24"/>
    </row>
    <row r="131" spans="1:7" ht="12.75">
      <c r="A131" s="9"/>
      <c r="B131" s="15"/>
      <c r="C131" s="66"/>
      <c r="D131" s="14"/>
      <c r="E131" s="4"/>
      <c r="F131" s="12"/>
      <c r="G131" s="24"/>
    </row>
    <row r="132" spans="1:7" ht="12.75">
      <c r="A132" s="9"/>
      <c r="B132" s="15"/>
      <c r="C132" s="66"/>
      <c r="D132" s="14"/>
      <c r="E132" s="4"/>
      <c r="F132" s="12"/>
      <c r="G132" s="24"/>
    </row>
    <row r="133" spans="1:7" ht="15">
      <c r="A133" s="11" t="s">
        <v>119</v>
      </c>
      <c r="B133" s="11" t="s">
        <v>131</v>
      </c>
      <c r="C133" s="66"/>
      <c r="D133" s="14"/>
      <c r="E133" s="4"/>
      <c r="F133" s="12"/>
      <c r="G133" s="24"/>
    </row>
    <row r="134" spans="1:7" ht="12.75">
      <c r="A134" s="9"/>
      <c r="B134" s="9"/>
      <c r="C134" s="66"/>
      <c r="D134" s="14"/>
      <c r="E134" s="4"/>
      <c r="F134" s="12"/>
      <c r="G134" s="24"/>
    </row>
    <row r="135" spans="1:7" ht="12.75">
      <c r="A135" s="69" t="s">
        <v>120</v>
      </c>
      <c r="B135" s="13" t="s">
        <v>223</v>
      </c>
      <c r="C135" s="62"/>
      <c r="D135" s="14"/>
      <c r="E135" s="4"/>
      <c r="F135" s="12"/>
      <c r="G135" s="24"/>
    </row>
    <row r="136" spans="1:7" ht="12.75">
      <c r="A136" s="9"/>
      <c r="B136" s="85" t="s">
        <v>305</v>
      </c>
      <c r="C136" s="62"/>
      <c r="D136" s="14"/>
      <c r="E136" s="4"/>
      <c r="F136" s="12"/>
      <c r="G136" s="24"/>
    </row>
    <row r="137" spans="1:7" ht="39">
      <c r="A137" s="9" t="s">
        <v>145</v>
      </c>
      <c r="B137" s="33" t="s">
        <v>260</v>
      </c>
      <c r="C137" s="62" t="s">
        <v>7</v>
      </c>
      <c r="D137" s="14">
        <v>1</v>
      </c>
      <c r="E137" s="4"/>
      <c r="F137" s="12">
        <f>E137*D137</f>
        <v>0</v>
      </c>
      <c r="G137" s="50"/>
    </row>
    <row r="138" spans="1:7" ht="12.75">
      <c r="A138" s="9"/>
      <c r="C138" s="14"/>
      <c r="D138" s="14"/>
      <c r="E138" s="4"/>
      <c r="F138" s="12"/>
      <c r="G138" s="51"/>
    </row>
    <row r="139" spans="1:7" ht="12.75">
      <c r="A139" s="9" t="s">
        <v>146</v>
      </c>
      <c r="B139" s="33" t="s">
        <v>57</v>
      </c>
      <c r="C139" s="62" t="s">
        <v>11</v>
      </c>
      <c r="D139" s="14">
        <v>15</v>
      </c>
      <c r="E139" s="4"/>
      <c r="F139" s="12">
        <f>E139*D139</f>
        <v>0</v>
      </c>
      <c r="G139" s="51"/>
    </row>
    <row r="140" spans="1:7" ht="12.75">
      <c r="A140" s="9"/>
      <c r="B140" s="33"/>
      <c r="C140" s="66"/>
      <c r="D140" s="14"/>
      <c r="E140" s="4"/>
      <c r="F140" s="12"/>
      <c r="G140" s="51"/>
    </row>
    <row r="141" spans="1:7" ht="12.75">
      <c r="A141" s="9" t="s">
        <v>147</v>
      </c>
      <c r="B141" s="33" t="s">
        <v>58</v>
      </c>
      <c r="C141" s="62" t="s">
        <v>11</v>
      </c>
      <c r="D141" s="14">
        <v>8</v>
      </c>
      <c r="E141" s="4"/>
      <c r="F141" s="12">
        <f>E141*D141</f>
        <v>0</v>
      </c>
      <c r="G141" s="51"/>
    </row>
    <row r="142" spans="1:7" ht="12.75">
      <c r="A142" s="9"/>
      <c r="B142" s="33"/>
      <c r="C142" s="66"/>
      <c r="D142" s="14"/>
      <c r="E142" s="4"/>
      <c r="F142" s="12"/>
      <c r="G142" s="51"/>
    </row>
    <row r="143" spans="1:7" ht="12.75">
      <c r="A143" s="9" t="s">
        <v>148</v>
      </c>
      <c r="B143" s="33" t="s">
        <v>59</v>
      </c>
      <c r="C143" s="62" t="s">
        <v>11</v>
      </c>
      <c r="D143" s="14">
        <v>6</v>
      </c>
      <c r="E143" s="4"/>
      <c r="F143" s="12">
        <f>E143*D143</f>
        <v>0</v>
      </c>
      <c r="G143" s="51"/>
    </row>
    <row r="144" spans="1:7" ht="12.75">
      <c r="A144" s="9"/>
      <c r="B144" s="33"/>
      <c r="C144" s="66"/>
      <c r="D144" s="14"/>
      <c r="E144" s="4"/>
      <c r="F144" s="12"/>
      <c r="G144" s="51"/>
    </row>
    <row r="145" spans="1:7" ht="26.25" customHeight="1">
      <c r="A145" s="70" t="s">
        <v>149</v>
      </c>
      <c r="B145" s="45" t="s">
        <v>261</v>
      </c>
      <c r="C145" s="62" t="s">
        <v>11</v>
      </c>
      <c r="D145" s="28">
        <v>1</v>
      </c>
      <c r="E145" s="76"/>
      <c r="F145" s="12">
        <f>E145*D145</f>
        <v>0</v>
      </c>
      <c r="G145" s="52"/>
    </row>
    <row r="146" spans="1:7" ht="12.75">
      <c r="A146" s="9"/>
      <c r="B146" s="33"/>
      <c r="C146" s="66"/>
      <c r="D146" s="14"/>
      <c r="E146" s="4"/>
      <c r="F146" s="12"/>
      <c r="G146" s="51"/>
    </row>
    <row r="147" spans="1:7" ht="27.75" customHeight="1">
      <c r="A147" s="70" t="s">
        <v>150</v>
      </c>
      <c r="B147" s="45" t="s">
        <v>287</v>
      </c>
      <c r="C147" s="62" t="s">
        <v>11</v>
      </c>
      <c r="D147" s="28">
        <v>1</v>
      </c>
      <c r="E147" s="76"/>
      <c r="F147" s="12">
        <f>E147*D147</f>
        <v>0</v>
      </c>
      <c r="G147" s="52"/>
    </row>
    <row r="148" spans="1:7" ht="12.75">
      <c r="A148" s="9"/>
      <c r="B148" s="33"/>
      <c r="C148" s="66"/>
      <c r="D148" s="14"/>
      <c r="E148" s="4"/>
      <c r="F148" s="12"/>
      <c r="G148" s="51"/>
    </row>
    <row r="149" spans="1:7" ht="26.25">
      <c r="A149" s="70" t="s">
        <v>151</v>
      </c>
      <c r="B149" s="45" t="s">
        <v>286</v>
      </c>
      <c r="C149" s="62" t="s">
        <v>11</v>
      </c>
      <c r="D149" s="28">
        <v>1</v>
      </c>
      <c r="E149" s="76"/>
      <c r="F149" s="12">
        <f>E149*D149</f>
        <v>0</v>
      </c>
      <c r="G149" s="52"/>
    </row>
    <row r="150" spans="1:7" ht="12.75">
      <c r="A150" s="9"/>
      <c r="B150" s="33"/>
      <c r="C150" s="66"/>
      <c r="D150" s="14"/>
      <c r="E150" s="4"/>
      <c r="F150" s="12"/>
      <c r="G150" s="51"/>
    </row>
    <row r="151" spans="1:7" ht="39">
      <c r="A151" s="70" t="s">
        <v>152</v>
      </c>
      <c r="B151" s="45" t="s">
        <v>285</v>
      </c>
      <c r="C151" s="62" t="s">
        <v>11</v>
      </c>
      <c r="D151" s="28">
        <v>1</v>
      </c>
      <c r="E151" s="76"/>
      <c r="F151" s="12">
        <f>E151*D151</f>
        <v>0</v>
      </c>
      <c r="G151" s="52"/>
    </row>
    <row r="152" spans="1:7" ht="12.75">
      <c r="A152" s="9"/>
      <c r="B152" s="33"/>
      <c r="C152" s="66"/>
      <c r="D152" s="14"/>
      <c r="E152" s="4"/>
      <c r="F152" s="12"/>
      <c r="G152" s="24"/>
    </row>
    <row r="153" spans="1:7" ht="12.75">
      <c r="A153" s="9" t="s">
        <v>153</v>
      </c>
      <c r="B153" s="46" t="s">
        <v>60</v>
      </c>
      <c r="C153" s="62" t="s">
        <v>10</v>
      </c>
      <c r="D153" s="14"/>
      <c r="E153" s="4"/>
      <c r="F153" s="12">
        <f>E153</f>
        <v>0</v>
      </c>
      <c r="G153" s="24"/>
    </row>
    <row r="154" spans="1:7" ht="12.75">
      <c r="A154" s="9"/>
      <c r="B154" s="33"/>
      <c r="C154" s="66"/>
      <c r="D154" s="14"/>
      <c r="E154" s="4"/>
      <c r="F154" s="12"/>
      <c r="G154" s="24"/>
    </row>
    <row r="155" spans="1:7" ht="12.75">
      <c r="A155" s="9" t="s">
        <v>154</v>
      </c>
      <c r="B155" s="33" t="s">
        <v>61</v>
      </c>
      <c r="C155" s="62" t="s">
        <v>10</v>
      </c>
      <c r="D155" s="14"/>
      <c r="E155" s="4"/>
      <c r="F155" s="12">
        <f aca="true" t="shared" si="0" ref="F155:F171">E155</f>
        <v>0</v>
      </c>
      <c r="G155" s="24"/>
    </row>
    <row r="156" spans="1:7" ht="12.75">
      <c r="A156" s="9"/>
      <c r="B156" s="33"/>
      <c r="C156" s="66"/>
      <c r="D156" s="14"/>
      <c r="E156" s="4"/>
      <c r="F156" s="12"/>
      <c r="G156" s="24"/>
    </row>
    <row r="157" spans="1:7" ht="12.75">
      <c r="A157" s="9" t="s">
        <v>155</v>
      </c>
      <c r="B157" s="33" t="s">
        <v>62</v>
      </c>
      <c r="C157" s="62" t="s">
        <v>10</v>
      </c>
      <c r="D157" s="14"/>
      <c r="E157" s="4"/>
      <c r="F157" s="12">
        <f t="shared" si="0"/>
        <v>0</v>
      </c>
      <c r="G157" s="24"/>
    </row>
    <row r="158" spans="1:7" ht="12.75">
      <c r="A158" s="9"/>
      <c r="B158" s="33"/>
      <c r="C158" s="66"/>
      <c r="D158" s="14"/>
      <c r="E158" s="4"/>
      <c r="F158" s="12"/>
      <c r="G158" s="24"/>
    </row>
    <row r="159" spans="1:7" ht="12.75">
      <c r="A159" s="9" t="s">
        <v>156</v>
      </c>
      <c r="B159" s="33" t="s">
        <v>63</v>
      </c>
      <c r="C159" s="62" t="s">
        <v>10</v>
      </c>
      <c r="D159" s="14"/>
      <c r="E159" s="4"/>
      <c r="F159" s="12">
        <f t="shared" si="0"/>
        <v>0</v>
      </c>
      <c r="G159" s="24"/>
    </row>
    <row r="160" spans="1:7" ht="12.75">
      <c r="A160" s="9"/>
      <c r="B160" s="33"/>
      <c r="C160" s="66"/>
      <c r="D160" s="14"/>
      <c r="E160" s="4"/>
      <c r="F160" s="12"/>
      <c r="G160" s="24"/>
    </row>
    <row r="161" spans="1:7" ht="12.75">
      <c r="A161" s="9" t="s">
        <v>157</v>
      </c>
      <c r="B161" s="33" t="s">
        <v>64</v>
      </c>
      <c r="C161" s="62" t="s">
        <v>10</v>
      </c>
      <c r="D161" s="14"/>
      <c r="E161" s="4"/>
      <c r="F161" s="12">
        <f t="shared" si="0"/>
        <v>0</v>
      </c>
      <c r="G161" s="24"/>
    </row>
    <row r="162" spans="1:7" ht="12.75">
      <c r="A162" s="9"/>
      <c r="B162" s="33"/>
      <c r="C162" s="66"/>
      <c r="D162" s="14"/>
      <c r="E162" s="4"/>
      <c r="F162" s="12"/>
      <c r="G162" s="24"/>
    </row>
    <row r="163" spans="1:7" ht="12.75">
      <c r="A163" s="9" t="s">
        <v>158</v>
      </c>
      <c r="B163" s="33" t="s">
        <v>65</v>
      </c>
      <c r="C163" s="62" t="s">
        <v>10</v>
      </c>
      <c r="D163" s="14"/>
      <c r="E163" s="4"/>
      <c r="F163" s="12">
        <f t="shared" si="0"/>
        <v>0</v>
      </c>
      <c r="G163" s="24"/>
    </row>
    <row r="164" spans="1:7" ht="12.75">
      <c r="A164" s="9"/>
      <c r="B164" s="33"/>
      <c r="C164" s="66"/>
      <c r="D164" s="14"/>
      <c r="E164" s="4"/>
      <c r="F164" s="12"/>
      <c r="G164" s="24"/>
    </row>
    <row r="165" spans="1:7" ht="12.75">
      <c r="A165" s="9" t="s">
        <v>159</v>
      </c>
      <c r="B165" s="33" t="s">
        <v>66</v>
      </c>
      <c r="C165" s="62" t="s">
        <v>10</v>
      </c>
      <c r="D165" s="14"/>
      <c r="E165" s="4"/>
      <c r="F165" s="12">
        <f t="shared" si="0"/>
        <v>0</v>
      </c>
      <c r="G165" s="24"/>
    </row>
    <row r="166" spans="1:7" ht="12.75">
      <c r="A166" s="9"/>
      <c r="B166" s="33"/>
      <c r="C166" s="66"/>
      <c r="D166" s="14"/>
      <c r="E166" s="4"/>
      <c r="F166" s="12"/>
      <c r="G166" s="24"/>
    </row>
    <row r="167" spans="1:7" ht="12.75">
      <c r="A167" s="9" t="s">
        <v>160</v>
      </c>
      <c r="B167" s="33" t="s">
        <v>67</v>
      </c>
      <c r="C167" s="62" t="s">
        <v>10</v>
      </c>
      <c r="D167" s="14"/>
      <c r="E167" s="4"/>
      <c r="F167" s="12">
        <f t="shared" si="0"/>
        <v>0</v>
      </c>
      <c r="G167" s="24"/>
    </row>
    <row r="168" spans="1:7" ht="12.75">
      <c r="A168" s="9"/>
      <c r="B168" s="33"/>
      <c r="C168" s="66"/>
      <c r="D168" s="14"/>
      <c r="E168" s="4"/>
      <c r="F168" s="12"/>
      <c r="G168" s="24"/>
    </row>
    <row r="169" spans="1:7" ht="12.75">
      <c r="A169" s="9" t="s">
        <v>161</v>
      </c>
      <c r="B169" s="33" t="s">
        <v>68</v>
      </c>
      <c r="C169" s="62" t="s">
        <v>10</v>
      </c>
      <c r="D169" s="14"/>
      <c r="E169" s="4"/>
      <c r="F169" s="12">
        <f t="shared" si="0"/>
        <v>0</v>
      </c>
      <c r="G169" s="24"/>
    </row>
    <row r="170" spans="1:7" ht="12.75">
      <c r="A170" s="9"/>
      <c r="B170" s="33"/>
      <c r="C170" s="66"/>
      <c r="D170" s="14"/>
      <c r="E170" s="4"/>
      <c r="F170" s="12"/>
      <c r="G170" s="24"/>
    </row>
    <row r="171" spans="1:7" ht="12.75">
      <c r="A171" s="9" t="s">
        <v>162</v>
      </c>
      <c r="B171" s="33" t="s">
        <v>66</v>
      </c>
      <c r="C171" s="62" t="s">
        <v>10</v>
      </c>
      <c r="D171" s="14"/>
      <c r="E171" s="4"/>
      <c r="F171" s="12">
        <f t="shared" si="0"/>
        <v>0</v>
      </c>
      <c r="G171" s="24"/>
    </row>
    <row r="172" spans="1:7" ht="12.75">
      <c r="A172" s="69"/>
      <c r="B172" s="13"/>
      <c r="C172" s="62"/>
      <c r="D172" s="14"/>
      <c r="E172" s="4"/>
      <c r="F172" s="12"/>
      <c r="G172" s="24"/>
    </row>
    <row r="173" spans="1:7" ht="12.75">
      <c r="A173" s="9" t="s">
        <v>163</v>
      </c>
      <c r="B173" s="33" t="s">
        <v>69</v>
      </c>
      <c r="C173" s="62" t="s">
        <v>10</v>
      </c>
      <c r="D173" s="14"/>
      <c r="E173" s="4"/>
      <c r="F173" s="12">
        <f>E173</f>
        <v>0</v>
      </c>
      <c r="G173" s="24"/>
    </row>
    <row r="174" spans="1:7" ht="12.75">
      <c r="A174" s="9"/>
      <c r="B174" s="33"/>
      <c r="C174" s="66"/>
      <c r="D174" s="14"/>
      <c r="E174" s="4"/>
      <c r="F174" s="12"/>
      <c r="G174" s="24"/>
    </row>
    <row r="175" spans="1:7" ht="12.75">
      <c r="A175" s="9" t="s">
        <v>164</v>
      </c>
      <c r="B175" s="33" t="s">
        <v>70</v>
      </c>
      <c r="C175" s="62" t="s">
        <v>10</v>
      </c>
      <c r="D175" s="14"/>
      <c r="E175" s="4"/>
      <c r="F175" s="12">
        <f>E175</f>
        <v>0</v>
      </c>
      <c r="G175" s="24"/>
    </row>
    <row r="176" spans="1:7" ht="12.75">
      <c r="A176" s="9"/>
      <c r="B176" s="33"/>
      <c r="C176" s="66"/>
      <c r="D176" s="14"/>
      <c r="E176" s="4"/>
      <c r="F176" s="12"/>
      <c r="G176" s="24"/>
    </row>
    <row r="177" spans="1:7" ht="12.75">
      <c r="A177" s="9" t="s">
        <v>165</v>
      </c>
      <c r="B177" s="33" t="s">
        <v>71</v>
      </c>
      <c r="C177" s="62" t="s">
        <v>10</v>
      </c>
      <c r="D177" s="14"/>
      <c r="E177" s="4"/>
      <c r="F177" s="12">
        <f aca="true" t="shared" si="1" ref="F177:F183">E177</f>
        <v>0</v>
      </c>
      <c r="G177" s="24"/>
    </row>
    <row r="178" spans="1:7" ht="12.75">
      <c r="A178" s="9"/>
      <c r="B178" s="33"/>
      <c r="C178" s="66"/>
      <c r="D178" s="14"/>
      <c r="E178" s="4"/>
      <c r="F178" s="12"/>
      <c r="G178" s="24"/>
    </row>
    <row r="179" spans="1:7" ht="12.75">
      <c r="A179" s="9" t="s">
        <v>166</v>
      </c>
      <c r="B179" s="33" t="s">
        <v>72</v>
      </c>
      <c r="C179" s="62" t="s">
        <v>10</v>
      </c>
      <c r="D179" s="14"/>
      <c r="E179" s="4"/>
      <c r="F179" s="12">
        <f t="shared" si="1"/>
        <v>0</v>
      </c>
      <c r="G179" s="24"/>
    </row>
    <row r="180" spans="1:7" ht="12.75">
      <c r="A180" s="9"/>
      <c r="B180" s="33"/>
      <c r="C180" s="66"/>
      <c r="D180" s="14"/>
      <c r="E180" s="4"/>
      <c r="F180" s="12"/>
      <c r="G180" s="24"/>
    </row>
    <row r="181" spans="1:7" ht="12.75">
      <c r="A181" s="9" t="s">
        <v>167</v>
      </c>
      <c r="B181" s="33" t="s">
        <v>73</v>
      </c>
      <c r="C181" s="62" t="s">
        <v>10</v>
      </c>
      <c r="D181" s="14"/>
      <c r="E181" s="4"/>
      <c r="F181" s="12">
        <f t="shared" si="1"/>
        <v>0</v>
      </c>
      <c r="G181" s="24"/>
    </row>
    <row r="182" spans="1:7" ht="12.75">
      <c r="A182" s="9"/>
      <c r="B182" s="33"/>
      <c r="C182" s="66"/>
      <c r="D182" s="14"/>
      <c r="E182" s="4"/>
      <c r="F182" s="12"/>
      <c r="G182" s="24"/>
    </row>
    <row r="183" spans="1:7" ht="12.75">
      <c r="A183" s="9" t="s">
        <v>168</v>
      </c>
      <c r="B183" s="33" t="s">
        <v>74</v>
      </c>
      <c r="C183" s="62" t="s">
        <v>10</v>
      </c>
      <c r="D183" s="14"/>
      <c r="E183" s="4"/>
      <c r="F183" s="12">
        <f t="shared" si="1"/>
        <v>0</v>
      </c>
      <c r="G183" s="24"/>
    </row>
    <row r="184" spans="1:7" ht="12.75">
      <c r="A184" s="9"/>
      <c r="B184" s="33"/>
      <c r="C184" s="66"/>
      <c r="D184" s="14"/>
      <c r="E184" s="4"/>
      <c r="F184" s="12"/>
      <c r="G184" s="24"/>
    </row>
    <row r="185" spans="1:7" ht="26.25">
      <c r="A185" s="9" t="s">
        <v>169</v>
      </c>
      <c r="B185" s="33" t="s">
        <v>304</v>
      </c>
      <c r="C185" s="62" t="s">
        <v>280</v>
      </c>
      <c r="D185" s="14">
        <v>1</v>
      </c>
      <c r="E185" s="4">
        <v>10000</v>
      </c>
      <c r="F185" s="12">
        <f>E185*D185</f>
        <v>10000</v>
      </c>
      <c r="G185" s="24"/>
    </row>
    <row r="186" spans="1:7" ht="12.75">
      <c r="A186" s="69"/>
      <c r="B186" s="13"/>
      <c r="C186" s="62"/>
      <c r="D186" s="14"/>
      <c r="E186" s="4"/>
      <c r="F186" s="12"/>
      <c r="G186" s="24"/>
    </row>
    <row r="187" spans="1:7" ht="12.75">
      <c r="A187" s="9" t="s">
        <v>170</v>
      </c>
      <c r="B187" s="33" t="s">
        <v>75</v>
      </c>
      <c r="C187" s="62" t="s">
        <v>7</v>
      </c>
      <c r="D187" s="14">
        <v>1</v>
      </c>
      <c r="E187" s="4"/>
      <c r="F187" s="12">
        <f>E187</f>
        <v>0</v>
      </c>
      <c r="G187" s="24"/>
    </row>
    <row r="188" spans="1:7" ht="12.75">
      <c r="A188" s="9"/>
      <c r="B188" s="33"/>
      <c r="C188" s="66"/>
      <c r="D188" s="14"/>
      <c r="E188" s="4"/>
      <c r="F188" s="12"/>
      <c r="G188" s="24"/>
    </row>
    <row r="189" spans="1:7" ht="12.75">
      <c r="A189" s="9" t="s">
        <v>171</v>
      </c>
      <c r="B189" s="33" t="s">
        <v>76</v>
      </c>
      <c r="C189" s="62" t="s">
        <v>7</v>
      </c>
      <c r="D189" s="14">
        <v>1</v>
      </c>
      <c r="E189" s="4"/>
      <c r="F189" s="12">
        <f>E189</f>
        <v>0</v>
      </c>
      <c r="G189" s="24"/>
    </row>
    <row r="190" spans="1:7" ht="12.75">
      <c r="A190" s="9"/>
      <c r="B190" s="33"/>
      <c r="C190" s="66"/>
      <c r="D190" s="14"/>
      <c r="E190" s="4"/>
      <c r="F190" s="12"/>
      <c r="G190" s="24"/>
    </row>
    <row r="191" spans="1:7" ht="12.75">
      <c r="A191" s="9"/>
      <c r="B191" s="15" t="s">
        <v>9</v>
      </c>
      <c r="C191" s="66"/>
      <c r="D191" s="14"/>
      <c r="E191" s="4"/>
      <c r="F191" s="79">
        <f>SUM(F134:F190)</f>
        <v>10000</v>
      </c>
      <c r="G191" s="24"/>
    </row>
    <row r="192" spans="1:7" ht="12.75">
      <c r="A192" s="9"/>
      <c r="B192" s="15"/>
      <c r="C192" s="66"/>
      <c r="D192" s="14"/>
      <c r="E192" s="4"/>
      <c r="F192" s="12"/>
      <c r="G192" s="24"/>
    </row>
    <row r="193" spans="1:7" ht="15">
      <c r="A193" s="11" t="s">
        <v>124</v>
      </c>
      <c r="B193" s="11" t="s">
        <v>122</v>
      </c>
      <c r="C193" s="66"/>
      <c r="D193" s="14"/>
      <c r="E193" s="4"/>
      <c r="F193" s="12"/>
      <c r="G193" s="24"/>
    </row>
    <row r="194" spans="1:7" ht="12.75">
      <c r="A194" s="9"/>
      <c r="B194" s="9"/>
      <c r="C194" s="66"/>
      <c r="D194" s="14"/>
      <c r="E194" s="4"/>
      <c r="F194" s="12"/>
      <c r="G194" s="24"/>
    </row>
    <row r="195" spans="1:7" ht="12.75">
      <c r="A195" s="69" t="s">
        <v>125</v>
      </c>
      <c r="B195" s="13" t="s">
        <v>123</v>
      </c>
      <c r="C195" s="62"/>
      <c r="D195" s="14"/>
      <c r="E195" s="63"/>
      <c r="F195" s="12"/>
      <c r="G195" s="24"/>
    </row>
    <row r="196" spans="1:7" ht="12.75">
      <c r="A196" s="69"/>
      <c r="B196" s="85" t="s">
        <v>305</v>
      </c>
      <c r="C196" s="62"/>
      <c r="D196" s="14"/>
      <c r="E196" s="63"/>
      <c r="F196" s="12"/>
      <c r="G196" s="24"/>
    </row>
    <row r="197" spans="1:7" ht="12.75">
      <c r="A197" s="9" t="s">
        <v>205</v>
      </c>
      <c r="B197" s="33" t="s">
        <v>188</v>
      </c>
      <c r="C197" s="62" t="s">
        <v>32</v>
      </c>
      <c r="D197" s="14">
        <v>55</v>
      </c>
      <c r="E197" s="63"/>
      <c r="F197" s="12">
        <f>E197*D197</f>
        <v>0</v>
      </c>
      <c r="G197" s="24"/>
    </row>
    <row r="198" spans="1:7" ht="12.75">
      <c r="A198" s="9"/>
      <c r="B198" s="33"/>
      <c r="C198" s="62"/>
      <c r="D198" s="14"/>
      <c r="E198" s="63"/>
      <c r="F198" s="12"/>
      <c r="G198" s="24"/>
    </row>
    <row r="199" spans="1:7" ht="12.75">
      <c r="A199" s="9" t="s">
        <v>206</v>
      </c>
      <c r="B199" s="33" t="s">
        <v>189</v>
      </c>
      <c r="C199" s="62" t="s">
        <v>32</v>
      </c>
      <c r="D199" s="14">
        <v>20</v>
      </c>
      <c r="E199" s="63"/>
      <c r="F199" s="12">
        <f>E199*D199</f>
        <v>0</v>
      </c>
      <c r="G199" s="24"/>
    </row>
    <row r="200" spans="1:7" ht="12.75">
      <c r="A200" s="9"/>
      <c r="B200" s="33"/>
      <c r="C200" s="62"/>
      <c r="D200" s="14"/>
      <c r="E200" s="63"/>
      <c r="F200" s="12"/>
      <c r="G200" s="24"/>
    </row>
    <row r="201" spans="1:7" ht="12.75">
      <c r="A201" s="9" t="s">
        <v>207</v>
      </c>
      <c r="B201" s="33" t="s">
        <v>190</v>
      </c>
      <c r="C201" s="62" t="s">
        <v>32</v>
      </c>
      <c r="D201" s="14">
        <v>55</v>
      </c>
      <c r="E201" s="63"/>
      <c r="F201" s="12">
        <f>E201*D201</f>
        <v>0</v>
      </c>
      <c r="G201" s="24"/>
    </row>
    <row r="202" spans="1:7" ht="12.75">
      <c r="A202" s="9"/>
      <c r="B202" s="33"/>
      <c r="C202" s="62"/>
      <c r="D202" s="14"/>
      <c r="E202" s="63"/>
      <c r="F202" s="12"/>
      <c r="G202" s="24"/>
    </row>
    <row r="203" spans="1:7" ht="12.75">
      <c r="A203" s="9" t="s">
        <v>208</v>
      </c>
      <c r="B203" s="33" t="s">
        <v>191</v>
      </c>
      <c r="C203" s="62" t="s">
        <v>32</v>
      </c>
      <c r="D203" s="14">
        <v>95</v>
      </c>
      <c r="E203" s="63"/>
      <c r="F203" s="12">
        <f>E203*D203</f>
        <v>0</v>
      </c>
      <c r="G203" s="24"/>
    </row>
    <row r="204" spans="1:7" ht="12.75">
      <c r="A204" s="9"/>
      <c r="B204" s="33"/>
      <c r="C204" s="62"/>
      <c r="D204" s="14"/>
      <c r="E204" s="63"/>
      <c r="F204" s="12"/>
      <c r="G204" s="24"/>
    </row>
    <row r="205" spans="1:7" ht="12.75">
      <c r="A205" s="9" t="s">
        <v>209</v>
      </c>
      <c r="B205" s="33" t="s">
        <v>195</v>
      </c>
      <c r="C205" s="62" t="s">
        <v>10</v>
      </c>
      <c r="D205" s="14">
        <v>55</v>
      </c>
      <c r="E205" s="63"/>
      <c r="F205" s="12">
        <f>E205*D205</f>
        <v>0</v>
      </c>
      <c r="G205" s="24"/>
    </row>
    <row r="206" spans="1:7" ht="12.75">
      <c r="A206" s="9"/>
      <c r="B206" s="33"/>
      <c r="C206" s="62"/>
      <c r="D206" s="14"/>
      <c r="E206" s="63"/>
      <c r="F206" s="12"/>
      <c r="G206" s="24"/>
    </row>
    <row r="207" spans="1:7" ht="12.75">
      <c r="A207" s="9" t="s">
        <v>210</v>
      </c>
      <c r="B207" s="33" t="s">
        <v>196</v>
      </c>
      <c r="C207" s="62" t="s">
        <v>10</v>
      </c>
      <c r="D207" s="14">
        <v>20</v>
      </c>
      <c r="E207" s="63"/>
      <c r="F207" s="12">
        <f>E207*D207</f>
        <v>0</v>
      </c>
      <c r="G207" s="24"/>
    </row>
    <row r="208" spans="1:7" ht="12.75">
      <c r="A208" s="9"/>
      <c r="B208" s="33"/>
      <c r="C208" s="62"/>
      <c r="D208" s="14"/>
      <c r="E208" s="63"/>
      <c r="F208" s="12"/>
      <c r="G208" s="24"/>
    </row>
    <row r="209" spans="1:7" ht="12.75">
      <c r="A209" s="9" t="s">
        <v>211</v>
      </c>
      <c r="B209" s="33" t="s">
        <v>197</v>
      </c>
      <c r="C209" s="62" t="s">
        <v>10</v>
      </c>
      <c r="D209" s="14">
        <v>55</v>
      </c>
      <c r="E209" s="63"/>
      <c r="F209" s="12">
        <f>E209*D209</f>
        <v>0</v>
      </c>
      <c r="G209" s="24"/>
    </row>
    <row r="210" spans="1:7" ht="12.75">
      <c r="A210" s="9"/>
      <c r="B210" s="33"/>
      <c r="C210" s="62"/>
      <c r="D210" s="14"/>
      <c r="E210" s="63"/>
      <c r="F210" s="12"/>
      <c r="G210" s="24"/>
    </row>
    <row r="211" spans="1:7" ht="12.75">
      <c r="A211" s="9" t="s">
        <v>212</v>
      </c>
      <c r="B211" s="33" t="s">
        <v>198</v>
      </c>
      <c r="C211" s="62" t="s">
        <v>10</v>
      </c>
      <c r="D211" s="14">
        <v>95</v>
      </c>
      <c r="E211" s="63"/>
      <c r="F211" s="12">
        <f>E211*D211</f>
        <v>0</v>
      </c>
      <c r="G211" s="24"/>
    </row>
    <row r="212" spans="1:7" ht="12.75">
      <c r="A212" s="9"/>
      <c r="B212" s="33"/>
      <c r="C212" s="62"/>
      <c r="D212" s="14"/>
      <c r="E212" s="63"/>
      <c r="F212" s="12"/>
      <c r="G212" s="24"/>
    </row>
    <row r="213" spans="1:7" ht="12.75">
      <c r="A213" s="9" t="s">
        <v>213</v>
      </c>
      <c r="B213" s="33" t="s">
        <v>281</v>
      </c>
      <c r="C213" s="62" t="s">
        <v>7</v>
      </c>
      <c r="D213" s="14">
        <v>1</v>
      </c>
      <c r="E213" s="63"/>
      <c r="F213" s="12">
        <f>E213*D213</f>
        <v>0</v>
      </c>
      <c r="G213" s="24"/>
    </row>
    <row r="214" spans="1:7" ht="12.75">
      <c r="A214" s="9"/>
      <c r="B214" s="33"/>
      <c r="C214" s="62"/>
      <c r="D214" s="14"/>
      <c r="E214" s="63"/>
      <c r="F214" s="12"/>
      <c r="G214" s="24"/>
    </row>
    <row r="215" spans="1:7" ht="12.75">
      <c r="A215" s="9" t="s">
        <v>214</v>
      </c>
      <c r="B215" s="33" t="s">
        <v>199</v>
      </c>
      <c r="C215" s="62" t="s">
        <v>7</v>
      </c>
      <c r="D215" s="14">
        <v>3</v>
      </c>
      <c r="E215" s="63"/>
      <c r="F215" s="12">
        <f>E215*D215</f>
        <v>0</v>
      </c>
      <c r="G215" s="24"/>
    </row>
    <row r="216" spans="1:7" ht="12.75">
      <c r="A216" s="9"/>
      <c r="B216" s="33"/>
      <c r="C216" s="62"/>
      <c r="D216" s="14"/>
      <c r="E216" s="63"/>
      <c r="F216" s="12"/>
      <c r="G216" s="24"/>
    </row>
    <row r="217" spans="1:7" ht="12.75">
      <c r="A217" s="9" t="s">
        <v>215</v>
      </c>
      <c r="B217" s="33" t="s">
        <v>200</v>
      </c>
      <c r="C217" s="62" t="s">
        <v>7</v>
      </c>
      <c r="D217" s="14">
        <v>1</v>
      </c>
      <c r="E217" s="63"/>
      <c r="F217" s="12">
        <f>E217*D217</f>
        <v>0</v>
      </c>
      <c r="G217" s="24"/>
    </row>
    <row r="218" spans="1:7" ht="12.75">
      <c r="A218" s="9"/>
      <c r="B218" s="33"/>
      <c r="C218" s="62"/>
      <c r="D218" s="14"/>
      <c r="E218" s="63"/>
      <c r="F218" s="12"/>
      <c r="G218" s="24"/>
    </row>
    <row r="219" spans="1:7" ht="12.75">
      <c r="A219" s="9" t="s">
        <v>216</v>
      </c>
      <c r="B219" s="33" t="s">
        <v>201</v>
      </c>
      <c r="C219" s="62" t="s">
        <v>7</v>
      </c>
      <c r="D219" s="14">
        <v>1</v>
      </c>
      <c r="E219" s="63"/>
      <c r="F219" s="12">
        <f>E219*D219</f>
        <v>0</v>
      </c>
      <c r="G219" s="24"/>
    </row>
    <row r="220" spans="1:7" ht="12.75">
      <c r="A220" s="9"/>
      <c r="B220" s="33"/>
      <c r="C220" s="62"/>
      <c r="D220" s="14"/>
      <c r="E220" s="63"/>
      <c r="F220" s="12"/>
      <c r="G220" s="24"/>
    </row>
    <row r="221" spans="1:7" ht="12.75">
      <c r="A221" s="9" t="s">
        <v>217</v>
      </c>
      <c r="B221" s="33" t="s">
        <v>202</v>
      </c>
      <c r="C221" s="62" t="s">
        <v>7</v>
      </c>
      <c r="D221" s="14">
        <v>1</v>
      </c>
      <c r="E221" s="63"/>
      <c r="F221" s="12">
        <f>E221*D221</f>
        <v>0</v>
      </c>
      <c r="G221" s="24"/>
    </row>
    <row r="222" spans="1:7" ht="12.75">
      <c r="A222" s="9"/>
      <c r="B222" s="33"/>
      <c r="C222" s="62"/>
      <c r="D222" s="14"/>
      <c r="E222" s="63"/>
      <c r="F222" s="12"/>
      <c r="G222" s="24"/>
    </row>
    <row r="223" spans="1:7" ht="12.75">
      <c r="A223" s="9" t="s">
        <v>218</v>
      </c>
      <c r="B223" s="33" t="s">
        <v>203</v>
      </c>
      <c r="C223" s="62" t="s">
        <v>7</v>
      </c>
      <c r="D223" s="14">
        <v>5</v>
      </c>
      <c r="E223" s="63"/>
      <c r="F223" s="12">
        <f>E223*D223</f>
        <v>0</v>
      </c>
      <c r="G223" s="24"/>
    </row>
    <row r="224" spans="1:7" ht="12.75">
      <c r="A224" s="9"/>
      <c r="B224" s="33"/>
      <c r="C224" s="62"/>
      <c r="D224" s="14"/>
      <c r="E224" s="63"/>
      <c r="F224" s="12"/>
      <c r="G224" s="24"/>
    </row>
    <row r="225" spans="1:7" ht="12.75">
      <c r="A225" s="9" t="s">
        <v>219</v>
      </c>
      <c r="B225" s="33" t="s">
        <v>204</v>
      </c>
      <c r="C225" s="62" t="s">
        <v>7</v>
      </c>
      <c r="D225" s="14">
        <v>1</v>
      </c>
      <c r="E225" s="63"/>
      <c r="F225" s="12">
        <f>E225*D225</f>
        <v>0</v>
      </c>
      <c r="G225" s="24"/>
    </row>
    <row r="226" spans="1:7" ht="12.75">
      <c r="A226" s="9"/>
      <c r="B226" s="33"/>
      <c r="C226" s="62"/>
      <c r="D226" s="14"/>
      <c r="E226" s="63"/>
      <c r="F226" s="12"/>
      <c r="G226" s="24"/>
    </row>
    <row r="227" spans="1:7" ht="12.75">
      <c r="A227" s="9" t="s">
        <v>220</v>
      </c>
      <c r="B227" s="33" t="s">
        <v>192</v>
      </c>
      <c r="C227" s="62" t="s">
        <v>7</v>
      </c>
      <c r="D227" s="14">
        <v>8</v>
      </c>
      <c r="E227" s="63"/>
      <c r="F227" s="12">
        <f>E227*D227</f>
        <v>0</v>
      </c>
      <c r="G227" s="24"/>
    </row>
    <row r="228" spans="1:7" ht="12.75">
      <c r="A228" s="9"/>
      <c r="B228" s="33"/>
      <c r="C228" s="62"/>
      <c r="D228" s="14"/>
      <c r="E228" s="63"/>
      <c r="F228" s="12"/>
      <c r="G228" s="24"/>
    </row>
    <row r="229" spans="1:7" ht="12.75">
      <c r="A229" s="9" t="s">
        <v>221</v>
      </c>
      <c r="B229" s="33" t="s">
        <v>193</v>
      </c>
      <c r="C229" s="62" t="s">
        <v>7</v>
      </c>
      <c r="D229" s="14">
        <v>8</v>
      </c>
      <c r="E229" s="63"/>
      <c r="F229" s="12">
        <f>E229*D229</f>
        <v>0</v>
      </c>
      <c r="G229" s="24"/>
    </row>
    <row r="230" spans="1:7" ht="12.75">
      <c r="A230" s="9"/>
      <c r="B230" s="33"/>
      <c r="C230" s="62"/>
      <c r="D230" s="14"/>
      <c r="E230" s="63"/>
      <c r="F230" s="12"/>
      <c r="G230" s="24"/>
    </row>
    <row r="231" spans="1:7" ht="12.75">
      <c r="A231" s="9" t="s">
        <v>222</v>
      </c>
      <c r="B231" s="33" t="s">
        <v>259</v>
      </c>
      <c r="C231" s="62" t="s">
        <v>7</v>
      </c>
      <c r="D231" s="14">
        <v>1</v>
      </c>
      <c r="E231" s="63"/>
      <c r="F231" s="12">
        <f>E231*D231</f>
        <v>0</v>
      </c>
      <c r="G231" s="24"/>
    </row>
    <row r="232" spans="1:7" ht="12.75">
      <c r="A232" s="9"/>
      <c r="B232" s="33"/>
      <c r="C232" s="62"/>
      <c r="D232" s="14"/>
      <c r="E232" s="63"/>
      <c r="F232" s="12"/>
      <c r="G232" s="24"/>
    </row>
    <row r="233" spans="1:7" ht="12.75">
      <c r="A233" s="9" t="s">
        <v>283</v>
      </c>
      <c r="B233" s="33" t="s">
        <v>282</v>
      </c>
      <c r="C233" s="62" t="s">
        <v>7</v>
      </c>
      <c r="D233" s="14">
        <v>1</v>
      </c>
      <c r="E233" s="63"/>
      <c r="F233" s="12">
        <f>E233*D233</f>
        <v>0</v>
      </c>
      <c r="G233" s="24"/>
    </row>
    <row r="234" spans="1:7" ht="12.75">
      <c r="A234" s="9"/>
      <c r="B234" s="33"/>
      <c r="C234" s="62"/>
      <c r="D234" s="14"/>
      <c r="E234" s="63"/>
      <c r="F234" s="12"/>
      <c r="G234" s="24"/>
    </row>
    <row r="235" spans="1:7" ht="12.75">
      <c r="A235" s="9" t="s">
        <v>284</v>
      </c>
      <c r="B235" s="33" t="s">
        <v>194</v>
      </c>
      <c r="C235" s="62" t="s">
        <v>7</v>
      </c>
      <c r="D235" s="14">
        <v>1</v>
      </c>
      <c r="E235" s="63"/>
      <c r="F235" s="12">
        <f>D235*E235</f>
        <v>0</v>
      </c>
      <c r="G235" s="24"/>
    </row>
    <row r="236" spans="1:7" ht="12.75">
      <c r="A236" s="9"/>
      <c r="B236" s="9"/>
      <c r="C236" s="66"/>
      <c r="D236" s="14"/>
      <c r="E236" s="63"/>
      <c r="F236" s="12"/>
      <c r="G236" s="24"/>
    </row>
    <row r="237" spans="1:7" ht="12.75">
      <c r="A237" s="69" t="s">
        <v>126</v>
      </c>
      <c r="B237" s="13" t="s">
        <v>138</v>
      </c>
      <c r="C237" s="62"/>
      <c r="D237" s="14"/>
      <c r="E237" s="63"/>
      <c r="F237" s="12"/>
      <c r="G237" s="24"/>
    </row>
    <row r="238" spans="1:7" ht="12.75">
      <c r="A238" s="69"/>
      <c r="B238" s="85" t="s">
        <v>305</v>
      </c>
      <c r="C238" s="62"/>
      <c r="D238" s="14"/>
      <c r="E238" s="63"/>
      <c r="F238" s="12"/>
      <c r="G238" s="24"/>
    </row>
    <row r="239" spans="1:7" ht="12.75">
      <c r="A239" s="9" t="s">
        <v>296</v>
      </c>
      <c r="B239" s="33" t="s">
        <v>224</v>
      </c>
      <c r="C239" s="62" t="s">
        <v>32</v>
      </c>
      <c r="D239" s="14">
        <v>120</v>
      </c>
      <c r="E239" s="63"/>
      <c r="F239" s="12">
        <f>E239*D239</f>
        <v>0</v>
      </c>
      <c r="G239" s="24"/>
    </row>
    <row r="240" spans="1:7" ht="12.75">
      <c r="A240" s="9"/>
      <c r="B240" s="33"/>
      <c r="C240" s="62"/>
      <c r="D240" s="14"/>
      <c r="E240" s="63"/>
      <c r="F240" s="12"/>
      <c r="G240" s="24"/>
    </row>
    <row r="241" spans="1:7" ht="12.75">
      <c r="A241" s="9" t="s">
        <v>297</v>
      </c>
      <c r="B241" s="33" t="s">
        <v>232</v>
      </c>
      <c r="C241" s="62" t="s">
        <v>32</v>
      </c>
      <c r="D241" s="14">
        <v>45</v>
      </c>
      <c r="E241" s="63"/>
      <c r="F241" s="12">
        <f>E241*D241</f>
        <v>0</v>
      </c>
      <c r="G241" s="24"/>
    </row>
    <row r="242" spans="1:7" ht="12.75">
      <c r="A242" s="9"/>
      <c r="B242" s="33"/>
      <c r="C242" s="62"/>
      <c r="D242" s="14"/>
      <c r="E242" s="63"/>
      <c r="F242" s="12"/>
      <c r="G242" s="24"/>
    </row>
    <row r="243" spans="1:7" ht="12.75">
      <c r="A243" s="9" t="s">
        <v>240</v>
      </c>
      <c r="B243" s="33" t="s">
        <v>233</v>
      </c>
      <c r="C243" s="62" t="s">
        <v>32</v>
      </c>
      <c r="D243" s="14">
        <v>20</v>
      </c>
      <c r="E243" s="63"/>
      <c r="F243" s="12">
        <f>E243*D243</f>
        <v>0</v>
      </c>
      <c r="G243" s="24"/>
    </row>
    <row r="244" spans="1:7" ht="12.75">
      <c r="A244" s="9"/>
      <c r="B244" s="33"/>
      <c r="C244" s="62"/>
      <c r="D244" s="14"/>
      <c r="E244" s="63"/>
      <c r="F244" s="12"/>
      <c r="G244" s="24"/>
    </row>
    <row r="245" spans="1:7" ht="12.75">
      <c r="A245" s="9" t="s">
        <v>241</v>
      </c>
      <c r="B245" s="33" t="s">
        <v>234</v>
      </c>
      <c r="C245" s="62" t="s">
        <v>10</v>
      </c>
      <c r="D245" s="14">
        <v>130</v>
      </c>
      <c r="E245" s="63"/>
      <c r="F245" s="12">
        <f>E245*D245</f>
        <v>0</v>
      </c>
      <c r="G245" s="24"/>
    </row>
    <row r="246" spans="1:7" ht="12.75">
      <c r="A246" s="9"/>
      <c r="B246" s="33"/>
      <c r="C246" s="62"/>
      <c r="D246" s="14"/>
      <c r="E246" s="63"/>
      <c r="F246" s="12"/>
      <c r="G246" s="24"/>
    </row>
    <row r="247" spans="1:7" ht="12.75">
      <c r="A247" s="9" t="s">
        <v>238</v>
      </c>
      <c r="B247" s="33" t="s">
        <v>235</v>
      </c>
      <c r="C247" s="62" t="s">
        <v>10</v>
      </c>
      <c r="D247" s="14">
        <v>240</v>
      </c>
      <c r="E247" s="63"/>
      <c r="F247" s="12">
        <f>E247*D247</f>
        <v>0</v>
      </c>
      <c r="G247" s="24"/>
    </row>
    <row r="248" spans="1:7" ht="12.75">
      <c r="A248" s="9"/>
      <c r="B248" s="33"/>
      <c r="C248" s="62"/>
      <c r="D248" s="14"/>
      <c r="E248" s="63"/>
      <c r="F248" s="12"/>
      <c r="G248" s="24"/>
    </row>
    <row r="249" spans="1:7" ht="12.75">
      <c r="A249" s="9" t="s">
        <v>242</v>
      </c>
      <c r="B249" s="33" t="s">
        <v>236</v>
      </c>
      <c r="C249" s="62" t="s">
        <v>10</v>
      </c>
      <c r="D249" s="14">
        <v>55</v>
      </c>
      <c r="E249" s="63"/>
      <c r="F249" s="12">
        <f>E249*D249</f>
        <v>0</v>
      </c>
      <c r="G249" s="24"/>
    </row>
    <row r="250" spans="1:7" ht="12.75">
      <c r="A250" s="9"/>
      <c r="B250" s="33"/>
      <c r="C250" s="62"/>
      <c r="D250" s="14"/>
      <c r="E250" s="63"/>
      <c r="F250" s="12"/>
      <c r="G250" s="24"/>
    </row>
    <row r="251" spans="1:7" ht="12.75">
      <c r="A251" s="9" t="s">
        <v>243</v>
      </c>
      <c r="B251" s="33" t="s">
        <v>237</v>
      </c>
      <c r="C251" s="62" t="s">
        <v>7</v>
      </c>
      <c r="D251" s="14">
        <v>1</v>
      </c>
      <c r="E251" s="63"/>
      <c r="F251" s="12">
        <f>E251*D251</f>
        <v>0</v>
      </c>
      <c r="G251" s="24"/>
    </row>
    <row r="252" spans="1:7" ht="12.75">
      <c r="A252" s="9"/>
      <c r="B252" s="33"/>
      <c r="C252" s="62"/>
      <c r="D252" s="14"/>
      <c r="E252" s="63"/>
      <c r="F252" s="12"/>
      <c r="G252" s="24"/>
    </row>
    <row r="253" spans="1:7" ht="12.75">
      <c r="A253" s="9" t="s">
        <v>244</v>
      </c>
      <c r="B253" s="33" t="s">
        <v>230</v>
      </c>
      <c r="C253" s="62" t="s">
        <v>7</v>
      </c>
      <c r="D253" s="14">
        <v>5</v>
      </c>
      <c r="E253" s="63"/>
      <c r="F253" s="12">
        <f>E253*D253</f>
        <v>0</v>
      </c>
      <c r="G253" s="24"/>
    </row>
    <row r="254" spans="1:7" ht="12.75">
      <c r="A254" s="9"/>
      <c r="B254" s="33"/>
      <c r="C254" s="62"/>
      <c r="D254" s="14"/>
      <c r="E254" s="63"/>
      <c r="F254" s="12"/>
      <c r="G254" s="24"/>
    </row>
    <row r="255" spans="1:7" ht="12" customHeight="1">
      <c r="A255" s="9" t="s">
        <v>245</v>
      </c>
      <c r="B255" s="33" t="s">
        <v>231</v>
      </c>
      <c r="C255" s="62" t="s">
        <v>7</v>
      </c>
      <c r="D255" s="14">
        <v>11</v>
      </c>
      <c r="E255" s="63"/>
      <c r="F255" s="12">
        <f>E255*D255</f>
        <v>0</v>
      </c>
      <c r="G255" s="24"/>
    </row>
    <row r="256" spans="1:7" ht="12.75">
      <c r="A256" s="9"/>
      <c r="B256" s="33"/>
      <c r="C256" s="62"/>
      <c r="D256" s="14"/>
      <c r="E256" s="63"/>
      <c r="F256" s="12"/>
      <c r="G256" s="24"/>
    </row>
    <row r="257" spans="1:7" ht="12.75">
      <c r="A257" s="9" t="s">
        <v>246</v>
      </c>
      <c r="B257" s="33" t="s">
        <v>225</v>
      </c>
      <c r="C257" s="62" t="s">
        <v>7</v>
      </c>
      <c r="D257" s="14">
        <v>9</v>
      </c>
      <c r="E257" s="63"/>
      <c r="F257" s="12">
        <f>E257*D257</f>
        <v>0</v>
      </c>
      <c r="G257" s="24"/>
    </row>
    <row r="258" spans="1:7" ht="12.75">
      <c r="A258" s="9"/>
      <c r="B258" s="33"/>
      <c r="C258" s="62"/>
      <c r="D258" s="14"/>
      <c r="E258" s="63"/>
      <c r="F258" s="12"/>
      <c r="G258" s="24"/>
    </row>
    <row r="259" spans="1:7" ht="12.75">
      <c r="A259" s="9" t="s">
        <v>239</v>
      </c>
      <c r="B259" s="33" t="s">
        <v>226</v>
      </c>
      <c r="C259" s="62" t="s">
        <v>7</v>
      </c>
      <c r="D259" s="14">
        <v>5</v>
      </c>
      <c r="E259" s="63"/>
      <c r="F259" s="12">
        <f>E259*D259</f>
        <v>0</v>
      </c>
      <c r="G259" s="24"/>
    </row>
    <row r="260" spans="1:7" ht="12.75">
      <c r="A260" s="9"/>
      <c r="B260" s="33"/>
      <c r="C260" s="62"/>
      <c r="D260" s="14"/>
      <c r="E260" s="63"/>
      <c r="F260" s="12"/>
      <c r="G260" s="24"/>
    </row>
    <row r="261" spans="1:7" ht="12.75">
      <c r="A261" s="9" t="s">
        <v>247</v>
      </c>
      <c r="B261" s="33" t="s">
        <v>227</v>
      </c>
      <c r="C261" s="62" t="s">
        <v>32</v>
      </c>
      <c r="D261" s="49">
        <v>0.1</v>
      </c>
      <c r="E261" s="77"/>
      <c r="F261" s="12">
        <f>E261*D261</f>
        <v>0</v>
      </c>
      <c r="G261" s="24"/>
    </row>
    <row r="262" spans="1:7" ht="12.75">
      <c r="A262" s="9"/>
      <c r="B262" s="33"/>
      <c r="C262" s="62"/>
      <c r="D262" s="14"/>
      <c r="E262" s="63"/>
      <c r="F262" s="12"/>
      <c r="G262" s="24"/>
    </row>
    <row r="263" spans="1:7" ht="12.75">
      <c r="A263" s="9" t="s">
        <v>248</v>
      </c>
      <c r="B263" s="33" t="s">
        <v>228</v>
      </c>
      <c r="C263" s="62" t="s">
        <v>7</v>
      </c>
      <c r="D263" s="14">
        <v>1</v>
      </c>
      <c r="E263" s="63"/>
      <c r="F263" s="12">
        <f>E263*D263</f>
        <v>0</v>
      </c>
      <c r="G263" s="24"/>
    </row>
    <row r="264" spans="1:7" ht="12.75">
      <c r="A264" s="9"/>
      <c r="B264" s="33"/>
      <c r="C264" s="62"/>
      <c r="D264" s="14"/>
      <c r="E264" s="63"/>
      <c r="F264" s="12"/>
      <c r="G264" s="24"/>
    </row>
    <row r="265" spans="1:7" ht="12.75">
      <c r="A265" s="9" t="s">
        <v>249</v>
      </c>
      <c r="B265" s="33" t="s">
        <v>229</v>
      </c>
      <c r="C265" s="62" t="s">
        <v>7</v>
      </c>
      <c r="D265" s="14">
        <v>9</v>
      </c>
      <c r="E265" s="63"/>
      <c r="F265" s="12">
        <f>E265*D265</f>
        <v>0</v>
      </c>
      <c r="G265" s="24"/>
    </row>
    <row r="266" spans="1:7" ht="12.75">
      <c r="A266" s="9"/>
      <c r="B266" s="33"/>
      <c r="C266" s="62"/>
      <c r="D266" s="14"/>
      <c r="E266" s="63"/>
      <c r="F266" s="12"/>
      <c r="G266" s="24"/>
    </row>
    <row r="267" spans="1:7" ht="12.75">
      <c r="A267" s="9" t="s">
        <v>250</v>
      </c>
      <c r="B267" s="33" t="s">
        <v>259</v>
      </c>
      <c r="C267" s="62" t="s">
        <v>7</v>
      </c>
      <c r="D267" s="14">
        <v>1</v>
      </c>
      <c r="E267" s="63"/>
      <c r="F267" s="12">
        <f>E267*D267</f>
        <v>0</v>
      </c>
      <c r="G267" s="24"/>
    </row>
    <row r="268" spans="1:7" ht="12.75">
      <c r="A268" s="9"/>
      <c r="B268" s="33"/>
      <c r="C268" s="62"/>
      <c r="D268" s="14"/>
      <c r="E268" s="63"/>
      <c r="F268" s="12"/>
      <c r="G268" s="24"/>
    </row>
    <row r="269" spans="1:7" ht="12.75">
      <c r="A269" s="9" t="s">
        <v>251</v>
      </c>
      <c r="B269" s="33" t="s">
        <v>263</v>
      </c>
      <c r="C269" s="62" t="s">
        <v>7</v>
      </c>
      <c r="D269" s="14">
        <v>1</v>
      </c>
      <c r="E269" s="63"/>
      <c r="F269" s="12">
        <f>E269*D269</f>
        <v>0</v>
      </c>
      <c r="G269" s="24"/>
    </row>
    <row r="270" spans="1:7" ht="12.75">
      <c r="A270" s="9"/>
      <c r="B270" s="33"/>
      <c r="C270" s="62"/>
      <c r="D270" s="14"/>
      <c r="E270" s="63"/>
      <c r="F270" s="12"/>
      <c r="G270" s="24"/>
    </row>
    <row r="271" spans="1:7" ht="12.75">
      <c r="A271" s="9" t="s">
        <v>252</v>
      </c>
      <c r="B271" s="33" t="s">
        <v>282</v>
      </c>
      <c r="C271" s="62" t="s">
        <v>7</v>
      </c>
      <c r="D271" s="14">
        <v>1</v>
      </c>
      <c r="E271" s="63"/>
      <c r="F271" s="12">
        <f>E271*D271</f>
        <v>0</v>
      </c>
      <c r="G271" s="24"/>
    </row>
    <row r="272" spans="1:7" ht="12.75">
      <c r="A272" s="9"/>
      <c r="B272" s="33"/>
      <c r="C272" s="62"/>
      <c r="D272" s="14"/>
      <c r="E272" s="63"/>
      <c r="F272" s="12"/>
      <c r="G272" s="24"/>
    </row>
    <row r="273" spans="1:7" ht="12.75">
      <c r="A273" s="9" t="s">
        <v>253</v>
      </c>
      <c r="B273" s="33" t="s">
        <v>264</v>
      </c>
      <c r="C273" s="62" t="s">
        <v>7</v>
      </c>
      <c r="D273" s="14">
        <v>1</v>
      </c>
      <c r="E273" s="63"/>
      <c r="F273" s="12">
        <f>E273*D273</f>
        <v>0</v>
      </c>
      <c r="G273" s="24"/>
    </row>
    <row r="274" spans="1:7" ht="12.75">
      <c r="A274" s="9"/>
      <c r="B274" s="15"/>
      <c r="C274" s="66"/>
      <c r="D274" s="14"/>
      <c r="E274" s="63"/>
      <c r="F274" s="12"/>
      <c r="G274" s="24"/>
    </row>
    <row r="275" spans="1:7" ht="12.75">
      <c r="A275" s="9"/>
      <c r="B275" s="15" t="s">
        <v>9</v>
      </c>
      <c r="C275" s="66"/>
      <c r="D275" s="14"/>
      <c r="E275" s="4"/>
      <c r="F275" s="79">
        <f>SUM(F195:F274)</f>
        <v>0</v>
      </c>
      <c r="G275" s="24"/>
    </row>
    <row r="276" spans="1:7" ht="12.75">
      <c r="A276" s="9"/>
      <c r="B276" s="15"/>
      <c r="C276" s="66"/>
      <c r="D276" s="14"/>
      <c r="E276" s="4"/>
      <c r="F276" s="12"/>
      <c r="G276" s="24"/>
    </row>
    <row r="277" spans="1:7" ht="15">
      <c r="A277" s="17" t="s">
        <v>127</v>
      </c>
      <c r="B277" s="17" t="s">
        <v>30</v>
      </c>
      <c r="C277" s="62"/>
      <c r="D277" s="14"/>
      <c r="E277" s="4"/>
      <c r="F277" s="12"/>
      <c r="G277" s="24"/>
    </row>
    <row r="278" spans="1:7" ht="12.75">
      <c r="A278" s="9"/>
      <c r="B278" s="9"/>
      <c r="C278" s="62"/>
      <c r="D278" s="14"/>
      <c r="E278" s="4"/>
      <c r="F278" s="12"/>
      <c r="G278" s="24"/>
    </row>
    <row r="279" spans="1:6" ht="12.75">
      <c r="A279" s="19" t="s">
        <v>128</v>
      </c>
      <c r="B279" s="19" t="s">
        <v>30</v>
      </c>
      <c r="C279" s="62"/>
      <c r="D279" s="14"/>
      <c r="E279" s="4"/>
      <c r="F279" s="12"/>
    </row>
    <row r="280" spans="1:6" ht="12.75">
      <c r="A280" s="9"/>
      <c r="B280" s="19"/>
      <c r="C280" s="62"/>
      <c r="D280" s="14"/>
      <c r="E280" s="4"/>
      <c r="F280" s="12"/>
    </row>
    <row r="281" spans="1:7" ht="26.25">
      <c r="A281" s="70" t="s">
        <v>172</v>
      </c>
      <c r="B281" s="27" t="s">
        <v>306</v>
      </c>
      <c r="C281" s="73" t="s">
        <v>280</v>
      </c>
      <c r="D281" s="28">
        <v>1</v>
      </c>
      <c r="E281" s="76">
        <v>5000</v>
      </c>
      <c r="F281" s="12">
        <f>E281*D281</f>
        <v>5000</v>
      </c>
      <c r="G281" s="48"/>
    </row>
    <row r="282" spans="1:7" ht="12.75">
      <c r="A282" s="70"/>
      <c r="B282" s="27"/>
      <c r="C282" s="73"/>
      <c r="D282" s="28"/>
      <c r="E282" s="76"/>
      <c r="F282" s="12"/>
      <c r="G282" s="48"/>
    </row>
    <row r="283" spans="1:7" ht="26.25">
      <c r="A283" s="9" t="s">
        <v>173</v>
      </c>
      <c r="B283" s="33" t="s">
        <v>254</v>
      </c>
      <c r="C283" s="73" t="s">
        <v>7</v>
      </c>
      <c r="D283" s="14">
        <v>1</v>
      </c>
      <c r="E283" s="4"/>
      <c r="F283" s="12">
        <f>E283*D283</f>
        <v>0</v>
      </c>
      <c r="G283" s="25"/>
    </row>
    <row r="284" spans="1:7" ht="12.75">
      <c r="A284" s="9"/>
      <c r="B284" s="9"/>
      <c r="C284" s="62"/>
      <c r="D284" s="14"/>
      <c r="E284" s="4"/>
      <c r="F284" s="12"/>
      <c r="G284" s="25"/>
    </row>
    <row r="285" spans="1:7" ht="12.75">
      <c r="A285" s="9" t="s">
        <v>174</v>
      </c>
      <c r="B285" s="8" t="s">
        <v>257</v>
      </c>
      <c r="C285" s="62" t="s">
        <v>11</v>
      </c>
      <c r="D285" s="14">
        <v>2</v>
      </c>
      <c r="E285" s="4"/>
      <c r="F285" s="12">
        <f>E285*D285</f>
        <v>0</v>
      </c>
      <c r="G285" s="25"/>
    </row>
    <row r="286" spans="1:7" ht="12.75">
      <c r="A286" s="9"/>
      <c r="B286" s="9"/>
      <c r="C286" s="62"/>
      <c r="D286" s="14"/>
      <c r="E286" s="4"/>
      <c r="F286" s="12"/>
      <c r="G286" s="25"/>
    </row>
    <row r="287" spans="1:7" ht="26.25">
      <c r="A287" s="9" t="s">
        <v>175</v>
      </c>
      <c r="B287" s="8" t="s">
        <v>258</v>
      </c>
      <c r="C287" s="73" t="s">
        <v>7</v>
      </c>
      <c r="D287" s="14">
        <v>1</v>
      </c>
      <c r="E287" s="4"/>
      <c r="F287" s="12">
        <f>E287*D287</f>
        <v>0</v>
      </c>
      <c r="G287" s="25"/>
    </row>
    <row r="288" spans="1:7" ht="12.75">
      <c r="A288" s="9"/>
      <c r="B288" s="9"/>
      <c r="C288" s="62"/>
      <c r="D288" s="14"/>
      <c r="E288" s="4"/>
      <c r="F288" s="12"/>
      <c r="G288" s="25"/>
    </row>
    <row r="289" spans="1:7" ht="26.25">
      <c r="A289" s="9" t="s">
        <v>176</v>
      </c>
      <c r="B289" s="8" t="s">
        <v>255</v>
      </c>
      <c r="C289" s="73" t="s">
        <v>7</v>
      </c>
      <c r="D289" s="14">
        <v>1</v>
      </c>
      <c r="E289" s="4"/>
      <c r="F289" s="12">
        <f>E289*D289</f>
        <v>0</v>
      </c>
      <c r="G289" s="25"/>
    </row>
    <row r="290" spans="1:7" ht="12.75">
      <c r="A290" s="9"/>
      <c r="B290" s="9"/>
      <c r="C290" s="62"/>
      <c r="D290" s="14"/>
      <c r="E290" s="4"/>
      <c r="F290" s="12"/>
      <c r="G290" s="25"/>
    </row>
    <row r="291" spans="1:7" ht="12.75">
      <c r="A291" s="9" t="s">
        <v>177</v>
      </c>
      <c r="B291" s="8" t="s">
        <v>46</v>
      </c>
      <c r="C291" s="62" t="s">
        <v>10</v>
      </c>
      <c r="D291" s="14">
        <v>100</v>
      </c>
      <c r="E291" s="4"/>
      <c r="F291" s="12">
        <f>D291*E291</f>
        <v>0</v>
      </c>
      <c r="G291" s="24"/>
    </row>
    <row r="292" spans="1:7" ht="12.75">
      <c r="A292" s="9"/>
      <c r="B292" s="8"/>
      <c r="C292" s="62"/>
      <c r="D292" s="14"/>
      <c r="E292" s="4"/>
      <c r="F292" s="12"/>
      <c r="G292" s="24"/>
    </row>
    <row r="293" spans="1:7" ht="12.75">
      <c r="A293" s="9" t="s">
        <v>178</v>
      </c>
      <c r="B293" s="8" t="s">
        <v>16</v>
      </c>
      <c r="C293" s="62" t="s">
        <v>31</v>
      </c>
      <c r="D293" s="14">
        <v>14</v>
      </c>
      <c r="E293" s="4"/>
      <c r="F293" s="12">
        <f>D293*E293</f>
        <v>0</v>
      </c>
      <c r="G293" s="24"/>
    </row>
    <row r="294" spans="1:7" ht="12.75">
      <c r="A294" s="9"/>
      <c r="B294" s="8"/>
      <c r="C294" s="62"/>
      <c r="D294" s="14"/>
      <c r="E294" s="4"/>
      <c r="F294" s="12"/>
      <c r="G294" s="24"/>
    </row>
    <row r="295" spans="1:7" ht="12.75">
      <c r="A295" s="70" t="s">
        <v>179</v>
      </c>
      <c r="B295" s="27" t="s">
        <v>39</v>
      </c>
      <c r="C295" s="73" t="s">
        <v>10</v>
      </c>
      <c r="D295" s="28">
        <v>85</v>
      </c>
      <c r="E295" s="76"/>
      <c r="F295" s="12">
        <f>D295*E295</f>
        <v>0</v>
      </c>
      <c r="G295" s="24"/>
    </row>
    <row r="296" spans="1:7" ht="12.75">
      <c r="A296" s="9"/>
      <c r="B296" s="8"/>
      <c r="C296" s="62"/>
      <c r="D296" s="14"/>
      <c r="E296" s="4"/>
      <c r="F296" s="12"/>
      <c r="G296" s="24"/>
    </row>
    <row r="297" spans="1:7" ht="26.25">
      <c r="A297" s="9" t="s">
        <v>180</v>
      </c>
      <c r="B297" s="8" t="s">
        <v>40</v>
      </c>
      <c r="C297" s="62" t="s">
        <v>11</v>
      </c>
      <c r="D297" s="14">
        <v>4</v>
      </c>
      <c r="E297" s="4"/>
      <c r="F297" s="12">
        <f>D297*E297</f>
        <v>0</v>
      </c>
      <c r="G297" s="24"/>
    </row>
    <row r="298" spans="1:7" ht="12.75">
      <c r="A298" s="70"/>
      <c r="B298" s="27"/>
      <c r="C298" s="73"/>
      <c r="D298" s="28"/>
      <c r="E298" s="76"/>
      <c r="F298" s="12"/>
      <c r="G298" s="24"/>
    </row>
    <row r="299" spans="1:7" ht="26.25">
      <c r="A299" s="9" t="s">
        <v>181</v>
      </c>
      <c r="B299" s="27" t="s">
        <v>256</v>
      </c>
      <c r="C299" s="73" t="s">
        <v>7</v>
      </c>
      <c r="D299" s="14">
        <v>1</v>
      </c>
      <c r="E299" s="4"/>
      <c r="F299" s="12">
        <f>D299*E299</f>
        <v>0</v>
      </c>
      <c r="G299" s="24"/>
    </row>
    <row r="300" spans="1:7" ht="12.75">
      <c r="A300" s="9"/>
      <c r="B300" s="10"/>
      <c r="C300" s="62"/>
      <c r="D300" s="10"/>
      <c r="E300" s="4"/>
      <c r="F300" s="12"/>
      <c r="G300" s="24"/>
    </row>
    <row r="301" spans="1:7" ht="12.75">
      <c r="A301" s="19" t="s">
        <v>129</v>
      </c>
      <c r="B301" s="13" t="s">
        <v>55</v>
      </c>
      <c r="C301" s="62"/>
      <c r="D301" s="14"/>
      <c r="E301" s="4"/>
      <c r="F301" s="12"/>
      <c r="G301" s="48"/>
    </row>
    <row r="302" spans="1:6" ht="12.75">
      <c r="A302" s="9"/>
      <c r="B302" s="13"/>
      <c r="C302" s="62"/>
      <c r="D302" s="14"/>
      <c r="E302" s="4"/>
      <c r="F302" s="12"/>
    </row>
    <row r="303" spans="1:7" ht="12.75">
      <c r="A303" s="9" t="s">
        <v>182</v>
      </c>
      <c r="B303" s="8" t="s">
        <v>43</v>
      </c>
      <c r="C303" s="62" t="s">
        <v>10</v>
      </c>
      <c r="D303" s="14">
        <v>81</v>
      </c>
      <c r="E303" s="4"/>
      <c r="F303" s="12">
        <f>D303*E303</f>
        <v>0</v>
      </c>
      <c r="G303" s="24"/>
    </row>
    <row r="304" spans="1:7" ht="12.75">
      <c r="A304" s="9"/>
      <c r="B304" s="13"/>
      <c r="C304" s="62"/>
      <c r="D304" s="14"/>
      <c r="E304" s="4"/>
      <c r="F304" s="12"/>
      <c r="G304" s="24"/>
    </row>
    <row r="305" spans="1:7" ht="12.75">
      <c r="A305" s="9" t="s">
        <v>183</v>
      </c>
      <c r="B305" s="8" t="s">
        <v>38</v>
      </c>
      <c r="C305" s="62" t="s">
        <v>7</v>
      </c>
      <c r="D305" s="14">
        <v>1</v>
      </c>
      <c r="E305" s="4"/>
      <c r="F305" s="12">
        <f>D305*E305</f>
        <v>0</v>
      </c>
      <c r="G305" s="24"/>
    </row>
    <row r="306" spans="1:7" ht="12.75">
      <c r="A306" s="9"/>
      <c r="B306" s="8"/>
      <c r="C306" s="62"/>
      <c r="D306" s="14"/>
      <c r="E306" s="4"/>
      <c r="F306" s="12"/>
      <c r="G306" s="24"/>
    </row>
    <row r="307" spans="1:7" ht="12.75">
      <c r="A307" s="9" t="s">
        <v>184</v>
      </c>
      <c r="B307" s="8" t="s">
        <v>44</v>
      </c>
      <c r="C307" s="62" t="s">
        <v>31</v>
      </c>
      <c r="D307" s="14">
        <v>80</v>
      </c>
      <c r="E307" s="4"/>
      <c r="F307" s="12">
        <f>D307*E307</f>
        <v>0</v>
      </c>
      <c r="G307" s="24"/>
    </row>
    <row r="308" spans="1:7" ht="12.75">
      <c r="A308" s="9"/>
      <c r="B308" s="8"/>
      <c r="C308" s="62"/>
      <c r="D308" s="14"/>
      <c r="E308" s="4"/>
      <c r="F308" s="12"/>
      <c r="G308" s="24"/>
    </row>
    <row r="309" spans="1:7" ht="12.75">
      <c r="A309" s="19" t="s">
        <v>130</v>
      </c>
      <c r="B309" s="13" t="s">
        <v>307</v>
      </c>
      <c r="C309" s="62"/>
      <c r="D309" s="14"/>
      <c r="E309" s="4"/>
      <c r="F309" s="12"/>
      <c r="G309" s="24"/>
    </row>
    <row r="310" spans="1:7" ht="12.75">
      <c r="A310" s="9"/>
      <c r="B310" s="8"/>
      <c r="C310" s="62"/>
      <c r="D310" s="14"/>
      <c r="E310" s="4"/>
      <c r="F310" s="12"/>
      <c r="G310" s="24"/>
    </row>
    <row r="311" spans="1:7" ht="12.75">
      <c r="A311" s="9" t="s">
        <v>185</v>
      </c>
      <c r="B311" s="8" t="s">
        <v>45</v>
      </c>
      <c r="C311" s="62" t="s">
        <v>10</v>
      </c>
      <c r="D311" s="14">
        <v>65</v>
      </c>
      <c r="E311" s="4"/>
      <c r="F311" s="12">
        <f>D311*E311</f>
        <v>0</v>
      </c>
      <c r="G311" s="24"/>
    </row>
    <row r="312" spans="1:7" ht="12.75">
      <c r="A312" s="9"/>
      <c r="B312" s="8"/>
      <c r="C312" s="62"/>
      <c r="D312" s="14"/>
      <c r="E312" s="4"/>
      <c r="F312" s="12"/>
      <c r="G312" s="24"/>
    </row>
    <row r="313" spans="1:7" ht="12.75">
      <c r="A313" s="9" t="s">
        <v>186</v>
      </c>
      <c r="B313" s="8" t="s">
        <v>36</v>
      </c>
      <c r="C313" s="62" t="s">
        <v>10</v>
      </c>
      <c r="D313" s="14">
        <v>36</v>
      </c>
      <c r="E313" s="4"/>
      <c r="F313" s="12">
        <f>D313*E313</f>
        <v>0</v>
      </c>
      <c r="G313" s="24"/>
    </row>
    <row r="314" spans="1:7" ht="12.75">
      <c r="A314" s="9"/>
      <c r="B314" s="8"/>
      <c r="C314" s="62"/>
      <c r="D314" s="14"/>
      <c r="E314" s="4"/>
      <c r="F314" s="12"/>
      <c r="G314" s="24"/>
    </row>
    <row r="315" spans="1:7" ht="12.75">
      <c r="A315" s="9" t="s">
        <v>187</v>
      </c>
      <c r="B315" s="8" t="s">
        <v>37</v>
      </c>
      <c r="C315" s="62" t="s">
        <v>10</v>
      </c>
      <c r="D315" s="14">
        <v>12</v>
      </c>
      <c r="E315" s="4"/>
      <c r="F315" s="12">
        <f>D315*E315</f>
        <v>0</v>
      </c>
      <c r="G315" s="24"/>
    </row>
    <row r="316" spans="1:7" ht="12.75">
      <c r="A316" s="9"/>
      <c r="B316" s="8"/>
      <c r="C316" s="62"/>
      <c r="D316" s="14"/>
      <c r="E316" s="4"/>
      <c r="F316" s="12"/>
      <c r="G316" s="24"/>
    </row>
    <row r="317" spans="1:7" ht="12.75">
      <c r="A317" s="9"/>
      <c r="B317" s="15" t="s">
        <v>9</v>
      </c>
      <c r="C317" s="66"/>
      <c r="D317" s="14"/>
      <c r="E317" s="4"/>
      <c r="F317" s="79">
        <f>SUM(F281:F315)</f>
        <v>5000</v>
      </c>
      <c r="G317" s="48"/>
    </row>
    <row r="318" spans="1:7" ht="12.75">
      <c r="A318" s="67"/>
      <c r="B318" s="72"/>
      <c r="C318" s="81"/>
      <c r="D318" s="75"/>
      <c r="E318" s="82"/>
      <c r="F318" s="80"/>
      <c r="G318" s="24"/>
    </row>
    <row r="319" spans="1:8" ht="12.75">
      <c r="A319" s="5"/>
      <c r="B319" s="55"/>
      <c r="C319" s="62"/>
      <c r="D319" s="63"/>
      <c r="E319" s="4"/>
      <c r="F319" s="4"/>
      <c r="G319" s="51"/>
      <c r="H319" s="5"/>
    </row>
    <row r="320" spans="1:8" ht="12.75">
      <c r="A320" s="5"/>
      <c r="B320" s="55"/>
      <c r="C320" s="62"/>
      <c r="D320" s="63"/>
      <c r="E320" s="5"/>
      <c r="F320" s="5"/>
      <c r="G320" s="51"/>
      <c r="H320" s="5"/>
    </row>
    <row r="321" spans="1:8" ht="12.75">
      <c r="A321" s="5"/>
      <c r="B321" s="5"/>
      <c r="C321" s="5"/>
      <c r="D321" s="5"/>
      <c r="E321" s="5"/>
      <c r="F321" s="5"/>
      <c r="G321" s="5"/>
      <c r="H321" s="5"/>
    </row>
    <row r="322" spans="1:8" ht="12.75">
      <c r="A322" s="5"/>
      <c r="B322" s="5"/>
      <c r="C322" s="5"/>
      <c r="D322" s="5"/>
      <c r="E322" s="5"/>
      <c r="F322" s="5"/>
      <c r="G322" s="5"/>
      <c r="H322" s="5"/>
    </row>
    <row r="323" spans="1:8" ht="12.75">
      <c r="A323" s="5"/>
      <c r="B323" s="5"/>
      <c r="C323" s="5"/>
      <c r="D323" s="5"/>
      <c r="E323" s="5"/>
      <c r="F323" s="5"/>
      <c r="G323" s="5"/>
      <c r="H323" s="5"/>
    </row>
    <row r="324" spans="1:8" ht="12.75">
      <c r="A324" s="5"/>
      <c r="B324" s="5"/>
      <c r="C324" s="5"/>
      <c r="D324" s="5"/>
      <c r="E324" s="5"/>
      <c r="F324" s="5"/>
      <c r="G324" s="5"/>
      <c r="H324" s="5"/>
    </row>
    <row r="325" spans="1:8" ht="12.75">
      <c r="A325" s="5"/>
      <c r="B325" s="5"/>
      <c r="C325" s="5"/>
      <c r="D325" s="5"/>
      <c r="E325" s="5"/>
      <c r="F325" s="5"/>
      <c r="G325" s="5"/>
      <c r="H325" s="5"/>
    </row>
  </sheetData>
  <sheetProtection/>
  <mergeCells count="10">
    <mergeCell ref="A1:F1"/>
    <mergeCell ref="A2:F2"/>
    <mergeCell ref="A5:F5"/>
    <mergeCell ref="A7:F8"/>
    <mergeCell ref="A10:A1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sqref="C197:C235 C239:C273">
      <formula1>"Item,m,m2,m3"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2" horizontalDpi="600" verticalDpi="600" orientation="portrait" paperSize="9" scale="70" r:id="rId1"/>
  <headerFooter alignWithMargins="0">
    <oddFooter>&amp;RPage &amp;P</oddFooter>
  </headerFooter>
  <rowBreaks count="4" manualBreakCount="4">
    <brk id="76" max="5" man="1"/>
    <brk id="131" max="5" man="1"/>
    <brk id="191" max="5" man="1"/>
    <brk id="2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Bob Hunt</Manager>
  <Company>Main Roads Western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Rates</dc:title>
  <dc:subject>AS2124 Contracts - Category 2</dc:subject>
  <dc:creator>STEVEN TIMMINGS</dc:creator>
  <cp:keywords>SoR, BoQ, AS2124</cp:keywords>
  <dc:description>Version 11, clarification of the Item.</dc:description>
  <cp:lastModifiedBy>Antoinette Krause</cp:lastModifiedBy>
  <cp:lastPrinted>2024-02-18T10:42:33Z</cp:lastPrinted>
  <dcterms:created xsi:type="dcterms:W3CDTF">1997-09-09T07:17:22Z</dcterms:created>
  <dcterms:modified xsi:type="dcterms:W3CDTF">2024-02-18T13:29:47Z</dcterms:modified>
  <cp:category>AS2124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Source">
    <vt:lpwstr>\\dacsrv11\Internet2\Documents\LtmCrossFiles\SMM Example Schedule of Rates - Bill of Quantities 10July2012.u_3842828r_1n_D12^23210355.XLS</vt:lpwstr>
  </property>
  <property fmtid="{D5CDD505-2E9C-101B-9397-08002B2CF9AE}" pid="5" name="TrimRevision">
    <vt:lpwstr>1</vt:lpwstr>
  </property>
  <property fmtid="{D5CDD505-2E9C-101B-9397-08002B2CF9AE}" pid="6" name="TrimUri">
    <vt:lpwstr>12529328</vt:lpwstr>
  </property>
  <property fmtid="{D5CDD505-2E9C-101B-9397-08002B2CF9AE}" pid="7" name="TrimRecordNumber">
    <vt:lpwstr>D19#885855</vt:lpwstr>
  </property>
  <property fmtid="{D5CDD505-2E9C-101B-9397-08002B2CF9AE}" pid="8" name="DocumentName">
    <vt:lpwstr>SMM Example Schedule of Rates - Bill of Quantities 10July2012.u_3842828r_1n_D12^23210355.XLS</vt:lpwstr>
  </property>
  <property fmtid="{D5CDD505-2E9C-101B-9397-08002B2CF9AE}" pid="9" name="PublishedReferences">
    <vt:lpwstr>1</vt:lpwstr>
  </property>
  <property fmtid="{D5CDD505-2E9C-101B-9397-08002B2CF9AE}" pid="10" name="TaxKeywordTaxHTField">
    <vt:lpwstr>AS2124|b1a4d5fb-cc01-4e19-b91f-a57174b09f63;SOR|044efaa9-24e6-40e6-ba9d-d536f5cc1d6b;BoQ|17c5ae2d-f019-4950-aaa3-989beadeba51</vt:lpwstr>
  </property>
  <property fmtid="{D5CDD505-2E9C-101B-9397-08002B2CF9AE}" pid="11" name="TaxKeyword">
    <vt:lpwstr>68;#AS2124|b1a4d5fb-cc01-4e19-b91f-a57174b09f63;#67;#SOR|044efaa9-24e6-40e6-ba9d-d536f5cc1d6b;#66;#BoQ|17c5ae2d-f019-4950-aaa3-989beadeba51</vt:lpwstr>
  </property>
  <property fmtid="{D5CDD505-2E9C-101B-9397-08002B2CF9AE}" pid="12" name="TaxCatchAll">
    <vt:lpwstr>67;#SOR;#66;#BoQ;#10;#(Not Categorised)|f4f9c753-b57a-44c0-a441-0f219a3b091b;#3;#Australia|4b5dc0ee-7645-4358-b0c1-3ec636294e6b;#2;#Western Australia|14365750-ec0a-44fe-bb38-4115e24a0a32;#1;#Unclassified|5bcd1335-87be-43aa-9aa8-adc620b22826;#68;#AS2124</vt:lpwstr>
  </property>
</Properties>
</file>